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O VII 2018\Para Publicacion\2do Trimestre\"/>
    </mc:Choice>
  </mc:AlternateContent>
  <bookViews>
    <workbookView xWindow="195" yWindow="105" windowWidth="19635" windowHeight="5925" tabRatio="675"/>
  </bookViews>
  <sheets>
    <sheet name="2do TRIM" sheetId="94" r:id="rId1"/>
  </sheets>
  <definedNames>
    <definedName name="_xlnm.Print_Area" localSheetId="0">'2do TRIM'!$A$141:$L$174</definedName>
  </definedNames>
  <calcPr calcId="152511"/>
</workbook>
</file>

<file path=xl/calcChain.xml><?xml version="1.0" encoding="utf-8"?>
<calcChain xmlns="http://schemas.openxmlformats.org/spreadsheetml/2006/main">
  <c r="F190" i="94" l="1"/>
  <c r="G190" i="94"/>
  <c r="H190" i="94"/>
  <c r="I190" i="94"/>
  <c r="J190" i="94"/>
  <c r="K190" i="94"/>
  <c r="F191" i="94"/>
  <c r="G191" i="94"/>
  <c r="H191" i="94"/>
  <c r="I191" i="94"/>
  <c r="J191" i="94"/>
  <c r="K191" i="94"/>
  <c r="F192" i="94"/>
  <c r="G192" i="94"/>
  <c r="H192" i="94"/>
  <c r="I192" i="94"/>
  <c r="J192" i="94"/>
  <c r="K192" i="94"/>
  <c r="F193" i="94"/>
  <c r="G193" i="94"/>
  <c r="H193" i="94"/>
  <c r="I193" i="94"/>
  <c r="J193" i="94"/>
  <c r="K193" i="94"/>
  <c r="F194" i="94"/>
  <c r="G194" i="94"/>
  <c r="H194" i="94"/>
  <c r="I194" i="94"/>
  <c r="J194" i="94"/>
  <c r="K194" i="94"/>
  <c r="F195" i="94"/>
  <c r="G195" i="94"/>
  <c r="H195" i="94"/>
  <c r="I195" i="94"/>
  <c r="J195" i="94"/>
  <c r="K195" i="94"/>
  <c r="F196" i="94"/>
  <c r="G196" i="94"/>
  <c r="H196" i="94"/>
  <c r="I196" i="94"/>
  <c r="J196" i="94"/>
  <c r="K196" i="94"/>
  <c r="F197" i="94"/>
  <c r="G197" i="94"/>
  <c r="H197" i="94"/>
  <c r="I197" i="94"/>
  <c r="J197" i="94"/>
  <c r="K197" i="94"/>
  <c r="F198" i="94"/>
  <c r="G198" i="94"/>
  <c r="H198" i="94"/>
  <c r="I198" i="94"/>
  <c r="J198" i="94"/>
  <c r="K198" i="94"/>
  <c r="F199" i="94"/>
  <c r="G199" i="94"/>
  <c r="H199" i="94"/>
  <c r="I199" i="94"/>
  <c r="J199" i="94"/>
  <c r="K199" i="94"/>
  <c r="F200" i="94"/>
  <c r="G200" i="94"/>
  <c r="H200" i="94"/>
  <c r="I200" i="94"/>
  <c r="J200" i="94"/>
  <c r="K200" i="94"/>
  <c r="F201" i="94"/>
  <c r="G201" i="94"/>
  <c r="H201" i="94"/>
  <c r="I201" i="94"/>
  <c r="J201" i="94"/>
  <c r="K201" i="94"/>
  <c r="F202" i="94"/>
  <c r="G202" i="94"/>
  <c r="H202" i="94"/>
  <c r="I202" i="94"/>
  <c r="J202" i="94"/>
  <c r="K202" i="94"/>
  <c r="F203" i="94"/>
  <c r="G203" i="94"/>
  <c r="H203" i="94"/>
  <c r="I203" i="94"/>
  <c r="J203" i="94"/>
  <c r="K203" i="94"/>
  <c r="F204" i="94"/>
  <c r="G204" i="94"/>
  <c r="H204" i="94"/>
  <c r="I204" i="94"/>
  <c r="J204" i="94"/>
  <c r="K204" i="94"/>
  <c r="F205" i="94"/>
  <c r="G205" i="94"/>
  <c r="H205" i="94"/>
  <c r="I205" i="94"/>
  <c r="J205" i="94"/>
  <c r="K205" i="94"/>
  <c r="F206" i="94"/>
  <c r="G206" i="94"/>
  <c r="H206" i="94"/>
  <c r="I206" i="94"/>
  <c r="J206" i="94"/>
  <c r="K206" i="94"/>
  <c r="F207" i="94"/>
  <c r="G207" i="94"/>
  <c r="H207" i="94"/>
  <c r="I207" i="94"/>
  <c r="J207" i="94"/>
  <c r="K207" i="94"/>
  <c r="F208" i="94"/>
  <c r="G208" i="94"/>
  <c r="H208" i="94"/>
  <c r="I208" i="94"/>
  <c r="J208" i="94"/>
  <c r="K208" i="94"/>
  <c r="G189" i="94"/>
  <c r="H189" i="94"/>
  <c r="I189" i="94"/>
  <c r="J189" i="94"/>
  <c r="K189" i="94"/>
  <c r="F189" i="94"/>
  <c r="E190" i="94"/>
  <c r="E191" i="94"/>
  <c r="E192" i="94"/>
  <c r="E193" i="94"/>
  <c r="E194" i="94"/>
  <c r="E195" i="94"/>
  <c r="E196" i="94"/>
  <c r="E197" i="94"/>
  <c r="E198" i="94"/>
  <c r="E199" i="94"/>
  <c r="E200" i="94"/>
  <c r="E201" i="94"/>
  <c r="E202" i="94"/>
  <c r="E203" i="94"/>
  <c r="E204" i="94"/>
  <c r="E205" i="94"/>
  <c r="E206" i="94"/>
  <c r="E207" i="94"/>
  <c r="E208" i="94"/>
  <c r="E189" i="94"/>
  <c r="D190" i="94"/>
  <c r="D191" i="94"/>
  <c r="D192" i="94"/>
  <c r="D193" i="94"/>
  <c r="D194" i="94"/>
  <c r="D195" i="94"/>
  <c r="D196" i="94"/>
  <c r="D197" i="94"/>
  <c r="D198" i="94"/>
  <c r="D199" i="94"/>
  <c r="D200" i="94"/>
  <c r="D201" i="94"/>
  <c r="D202" i="94"/>
  <c r="D203" i="94"/>
  <c r="D204" i="94"/>
  <c r="D205" i="94"/>
  <c r="D206" i="94"/>
  <c r="D207" i="94"/>
  <c r="D208" i="94"/>
  <c r="D189" i="94"/>
  <c r="C190" i="94"/>
  <c r="C191" i="94"/>
  <c r="C192" i="94"/>
  <c r="C193" i="94"/>
  <c r="C194" i="94"/>
  <c r="C195" i="94"/>
  <c r="C196" i="94"/>
  <c r="C197" i="94"/>
  <c r="C198" i="94"/>
  <c r="C199" i="94"/>
  <c r="C200" i="94"/>
  <c r="C201" i="94"/>
  <c r="C202" i="94"/>
  <c r="C203" i="94"/>
  <c r="C204" i="94"/>
  <c r="C205" i="94"/>
  <c r="C206" i="94"/>
  <c r="C207" i="94"/>
  <c r="C208" i="94"/>
  <c r="C189" i="94"/>
  <c r="L303" i="94"/>
  <c r="L302" i="94"/>
  <c r="L301" i="94"/>
  <c r="L300" i="94"/>
  <c r="L299" i="94"/>
  <c r="L298" i="94"/>
  <c r="L297" i="94"/>
  <c r="L296" i="94"/>
  <c r="L295" i="94"/>
  <c r="L294" i="94"/>
  <c r="L293" i="94"/>
  <c r="L292" i="94"/>
  <c r="L291" i="94"/>
  <c r="L290" i="94"/>
  <c r="L289" i="94"/>
  <c r="L288" i="94"/>
  <c r="L287" i="94"/>
  <c r="L286" i="94"/>
  <c r="L285" i="94"/>
  <c r="K304" i="94"/>
  <c r="J304" i="94"/>
  <c r="I304" i="94"/>
  <c r="H304" i="94"/>
  <c r="G304" i="94"/>
  <c r="F304" i="94"/>
  <c r="E304" i="94"/>
  <c r="D304" i="94"/>
  <c r="E271" i="94"/>
  <c r="D271" i="94"/>
  <c r="C271" i="94"/>
  <c r="F270" i="94"/>
  <c r="F269" i="94"/>
  <c r="F268" i="94"/>
  <c r="F267" i="94"/>
  <c r="F266" i="94"/>
  <c r="F265" i="94"/>
  <c r="F264" i="94"/>
  <c r="F263" i="94"/>
  <c r="F262" i="94"/>
  <c r="F261" i="94"/>
  <c r="F260" i="94"/>
  <c r="F259" i="94"/>
  <c r="F258" i="94"/>
  <c r="F257" i="94"/>
  <c r="F256" i="94"/>
  <c r="F255" i="94"/>
  <c r="F254" i="94"/>
  <c r="F253" i="94"/>
  <c r="F252" i="94"/>
  <c r="F251" i="94"/>
  <c r="C240" i="94"/>
  <c r="F271" i="94" l="1"/>
  <c r="H85" i="94"/>
  <c r="I85" i="94"/>
  <c r="J85" i="94"/>
  <c r="K85" i="94"/>
  <c r="H86" i="94"/>
  <c r="I86" i="94"/>
  <c r="J86" i="94"/>
  <c r="K86" i="94"/>
  <c r="H87" i="94"/>
  <c r="I87" i="94"/>
  <c r="J87" i="94"/>
  <c r="K87" i="94"/>
  <c r="H88" i="94"/>
  <c r="I88" i="94"/>
  <c r="J88" i="94"/>
  <c r="K88" i="94"/>
  <c r="H89" i="94"/>
  <c r="I89" i="94"/>
  <c r="J89" i="94"/>
  <c r="K89" i="94"/>
  <c r="H90" i="94"/>
  <c r="I90" i="94"/>
  <c r="J90" i="94"/>
  <c r="K90" i="94"/>
  <c r="H91" i="94"/>
  <c r="I91" i="94"/>
  <c r="J91" i="94"/>
  <c r="K91" i="94"/>
  <c r="H92" i="94"/>
  <c r="I92" i="94"/>
  <c r="J92" i="94"/>
  <c r="K92" i="94"/>
  <c r="H93" i="94"/>
  <c r="I93" i="94"/>
  <c r="J93" i="94"/>
  <c r="K93" i="94"/>
  <c r="H94" i="94"/>
  <c r="I94" i="94"/>
  <c r="J94" i="94"/>
  <c r="K94" i="94"/>
  <c r="H95" i="94"/>
  <c r="I95" i="94"/>
  <c r="J95" i="94"/>
  <c r="K95" i="94"/>
  <c r="H96" i="94"/>
  <c r="I96" i="94"/>
  <c r="J96" i="94"/>
  <c r="K96" i="94"/>
  <c r="H97" i="94"/>
  <c r="I97" i="94"/>
  <c r="J97" i="94"/>
  <c r="K97" i="94"/>
  <c r="H98" i="94"/>
  <c r="I98" i="94"/>
  <c r="J98" i="94"/>
  <c r="K98" i="94"/>
  <c r="H99" i="94"/>
  <c r="I99" i="94"/>
  <c r="J99" i="94"/>
  <c r="K99" i="94"/>
  <c r="H100" i="94"/>
  <c r="I100" i="94"/>
  <c r="J100" i="94"/>
  <c r="K100" i="94"/>
  <c r="H101" i="94"/>
  <c r="I101" i="94"/>
  <c r="J101" i="94"/>
  <c r="K101" i="94"/>
  <c r="H102" i="94"/>
  <c r="I102" i="94"/>
  <c r="J102" i="94"/>
  <c r="K102" i="94"/>
  <c r="H103" i="94"/>
  <c r="I103" i="94"/>
  <c r="J103" i="94"/>
  <c r="K103" i="94"/>
  <c r="I84" i="94"/>
  <c r="J84" i="94"/>
  <c r="K84" i="94"/>
  <c r="H84" i="94"/>
  <c r="G85" i="94"/>
  <c r="G86" i="94"/>
  <c r="G87" i="94"/>
  <c r="G88" i="94"/>
  <c r="G89" i="94"/>
  <c r="G90" i="94"/>
  <c r="G91" i="94"/>
  <c r="G92" i="94"/>
  <c r="G93" i="94"/>
  <c r="G94" i="94"/>
  <c r="G95" i="94"/>
  <c r="G96" i="94"/>
  <c r="G97" i="94"/>
  <c r="G98" i="94"/>
  <c r="G99" i="94"/>
  <c r="G100" i="94"/>
  <c r="G101" i="94"/>
  <c r="G102" i="94"/>
  <c r="G103" i="94"/>
  <c r="G84" i="94"/>
  <c r="F85" i="94"/>
  <c r="F86" i="94"/>
  <c r="F87" i="94"/>
  <c r="F88" i="94"/>
  <c r="F89" i="94"/>
  <c r="F90" i="94"/>
  <c r="F91" i="94"/>
  <c r="F92" i="94"/>
  <c r="F93" i="94"/>
  <c r="F94" i="94"/>
  <c r="F95" i="94"/>
  <c r="F96" i="94"/>
  <c r="F97" i="94"/>
  <c r="F98" i="94"/>
  <c r="F99" i="94"/>
  <c r="F100" i="94"/>
  <c r="F101" i="94"/>
  <c r="F102" i="94"/>
  <c r="F103" i="94"/>
  <c r="F84" i="94"/>
  <c r="E85" i="94"/>
  <c r="E86" i="94"/>
  <c r="E87" i="94"/>
  <c r="E88" i="94"/>
  <c r="E89" i="94"/>
  <c r="E90" i="94"/>
  <c r="E91" i="94"/>
  <c r="E92" i="94"/>
  <c r="E93" i="94"/>
  <c r="E94" i="94"/>
  <c r="E95" i="94"/>
  <c r="E96" i="94"/>
  <c r="E97" i="94"/>
  <c r="E98" i="94"/>
  <c r="E99" i="94"/>
  <c r="E100" i="94"/>
  <c r="E101" i="94"/>
  <c r="E102" i="94"/>
  <c r="E103" i="94"/>
  <c r="E84" i="94"/>
  <c r="D85" i="94"/>
  <c r="D86" i="94"/>
  <c r="D87" i="94"/>
  <c r="D88" i="94"/>
  <c r="D89" i="94"/>
  <c r="D90" i="94"/>
  <c r="D91" i="94"/>
  <c r="D92" i="94"/>
  <c r="D93" i="94"/>
  <c r="D94" i="94"/>
  <c r="D95" i="94"/>
  <c r="D96" i="94"/>
  <c r="D97" i="94"/>
  <c r="D98" i="94"/>
  <c r="D99" i="94"/>
  <c r="D100" i="94"/>
  <c r="D101" i="94"/>
  <c r="D102" i="94"/>
  <c r="D103" i="94"/>
  <c r="D84" i="94"/>
  <c r="C85" i="94"/>
  <c r="C86" i="94"/>
  <c r="C87" i="94"/>
  <c r="C88" i="94"/>
  <c r="C89" i="94"/>
  <c r="C90" i="94"/>
  <c r="C91" i="94"/>
  <c r="C92" i="94"/>
  <c r="C93" i="94"/>
  <c r="C94" i="94"/>
  <c r="C95" i="94"/>
  <c r="C96" i="94"/>
  <c r="C97" i="94"/>
  <c r="C98" i="94"/>
  <c r="C99" i="94"/>
  <c r="C100" i="94"/>
  <c r="C101" i="94"/>
  <c r="C102" i="94"/>
  <c r="C103" i="94"/>
  <c r="C84" i="94"/>
  <c r="F14" i="94" l="1"/>
  <c r="G14" i="94"/>
  <c r="H14" i="94"/>
  <c r="I14" i="94"/>
  <c r="J14" i="94"/>
  <c r="K14" i="94"/>
  <c r="E15" i="94"/>
  <c r="F15" i="94"/>
  <c r="G15" i="94"/>
  <c r="H15" i="94"/>
  <c r="I15" i="94"/>
  <c r="J15" i="94"/>
  <c r="K15" i="94"/>
  <c r="F16" i="94"/>
  <c r="G16" i="94"/>
  <c r="H16" i="94"/>
  <c r="I16" i="94"/>
  <c r="J16" i="94"/>
  <c r="K16" i="94"/>
  <c r="F17" i="94"/>
  <c r="G17" i="94"/>
  <c r="H17" i="94"/>
  <c r="I17" i="94"/>
  <c r="J17" i="94"/>
  <c r="K17" i="94"/>
  <c r="E18" i="94"/>
  <c r="F18" i="94"/>
  <c r="G18" i="94"/>
  <c r="H18" i="94"/>
  <c r="I18" i="94"/>
  <c r="J18" i="94"/>
  <c r="K18" i="94"/>
  <c r="F19" i="94"/>
  <c r="G19" i="94"/>
  <c r="H19" i="94"/>
  <c r="I19" i="94"/>
  <c r="J19" i="94"/>
  <c r="K19" i="94"/>
  <c r="F20" i="94"/>
  <c r="G20" i="94"/>
  <c r="H20" i="94"/>
  <c r="I20" i="94"/>
  <c r="J20" i="94"/>
  <c r="K20" i="94"/>
  <c r="E21" i="94"/>
  <c r="F21" i="94"/>
  <c r="G21" i="94"/>
  <c r="H21" i="94"/>
  <c r="I21" i="94"/>
  <c r="J21" i="94"/>
  <c r="K21" i="94"/>
  <c r="E22" i="94"/>
  <c r="F22" i="94"/>
  <c r="G22" i="94"/>
  <c r="H22" i="94"/>
  <c r="I22" i="94"/>
  <c r="J22" i="94"/>
  <c r="K22" i="94"/>
  <c r="F23" i="94"/>
  <c r="G23" i="94"/>
  <c r="H23" i="94"/>
  <c r="I23" i="94"/>
  <c r="J23" i="94"/>
  <c r="K23" i="94"/>
  <c r="F24" i="94"/>
  <c r="G24" i="94"/>
  <c r="H24" i="94"/>
  <c r="I24" i="94"/>
  <c r="J24" i="94"/>
  <c r="K24" i="94"/>
  <c r="D25" i="94"/>
  <c r="E25" i="94"/>
  <c r="F25" i="94"/>
  <c r="G25" i="94"/>
  <c r="H25" i="94"/>
  <c r="I25" i="94"/>
  <c r="J25" i="94"/>
  <c r="K25" i="94"/>
  <c r="E26" i="94"/>
  <c r="F26" i="94"/>
  <c r="G26" i="94"/>
  <c r="H26" i="94"/>
  <c r="I26" i="94"/>
  <c r="J26" i="94"/>
  <c r="K26" i="94"/>
  <c r="F27" i="94"/>
  <c r="G27" i="94"/>
  <c r="H27" i="94"/>
  <c r="I27" i="94"/>
  <c r="J27" i="94"/>
  <c r="K27" i="94"/>
  <c r="F28" i="94"/>
  <c r="G28" i="94"/>
  <c r="H28" i="94"/>
  <c r="I28" i="94"/>
  <c r="J28" i="94"/>
  <c r="K28" i="94"/>
  <c r="D29" i="94"/>
  <c r="E29" i="94"/>
  <c r="F29" i="94"/>
  <c r="G29" i="94"/>
  <c r="H29" i="94"/>
  <c r="I29" i="94"/>
  <c r="J29" i="94"/>
  <c r="K29" i="94"/>
  <c r="E30" i="94"/>
  <c r="F30" i="94"/>
  <c r="G30" i="94"/>
  <c r="H30" i="94"/>
  <c r="I30" i="94"/>
  <c r="J30" i="94"/>
  <c r="K30" i="94"/>
  <c r="F31" i="94"/>
  <c r="G31" i="94"/>
  <c r="H31" i="94"/>
  <c r="I31" i="94"/>
  <c r="J31" i="94"/>
  <c r="K31" i="94"/>
  <c r="F32" i="94"/>
  <c r="G32" i="94"/>
  <c r="H32" i="94"/>
  <c r="I32" i="94"/>
  <c r="J32" i="94"/>
  <c r="K32" i="94"/>
  <c r="D33" i="94"/>
  <c r="E33" i="94"/>
  <c r="F33" i="94"/>
  <c r="G33" i="94"/>
  <c r="H33" i="94"/>
  <c r="I33" i="94"/>
  <c r="J33" i="94"/>
  <c r="K33" i="94"/>
  <c r="E16" i="94"/>
  <c r="E17" i="94"/>
  <c r="E19" i="94"/>
  <c r="E20" i="94"/>
  <c r="E23" i="94"/>
  <c r="E24" i="94"/>
  <c r="E27" i="94"/>
  <c r="E28" i="94"/>
  <c r="E31" i="94"/>
  <c r="E32" i="94"/>
  <c r="E14" i="94"/>
  <c r="D16" i="94"/>
  <c r="D17" i="94"/>
  <c r="D18" i="94"/>
  <c r="D19" i="94"/>
  <c r="D20" i="94"/>
  <c r="D21" i="94"/>
  <c r="D23" i="94"/>
  <c r="D24" i="94"/>
  <c r="D27" i="94"/>
  <c r="D28" i="94"/>
  <c r="D31" i="94"/>
  <c r="D32" i="94"/>
  <c r="D14" i="94"/>
  <c r="C15" i="94"/>
  <c r="C16" i="94"/>
  <c r="L87" i="94"/>
  <c r="C18" i="94"/>
  <c r="C19" i="94"/>
  <c r="C20" i="94"/>
  <c r="L91" i="94"/>
  <c r="C22" i="94"/>
  <c r="C23" i="94"/>
  <c r="C24" i="94"/>
  <c r="L95" i="94"/>
  <c r="C26" i="94"/>
  <c r="L97" i="94"/>
  <c r="L98" i="94"/>
  <c r="L99" i="94"/>
  <c r="C30" i="94"/>
  <c r="L101" i="94"/>
  <c r="C32" i="94"/>
  <c r="L103" i="94"/>
  <c r="K209" i="94"/>
  <c r="J209" i="94"/>
  <c r="I209" i="94"/>
  <c r="H209" i="94"/>
  <c r="G209" i="94"/>
  <c r="F209" i="94"/>
  <c r="E209" i="94"/>
  <c r="D209" i="94"/>
  <c r="L208" i="94"/>
  <c r="L207" i="94"/>
  <c r="L206" i="94"/>
  <c r="L205" i="94"/>
  <c r="L204" i="94"/>
  <c r="L203" i="94"/>
  <c r="L202" i="94"/>
  <c r="L201" i="94"/>
  <c r="L200" i="94"/>
  <c r="L199" i="94"/>
  <c r="L198" i="94"/>
  <c r="L197" i="94"/>
  <c r="L196" i="94"/>
  <c r="L195" i="94"/>
  <c r="L194" i="94"/>
  <c r="L193" i="94"/>
  <c r="L192" i="94"/>
  <c r="L191" i="94"/>
  <c r="L190" i="94"/>
  <c r="K174" i="94"/>
  <c r="J174" i="94"/>
  <c r="I174" i="94"/>
  <c r="H174" i="94"/>
  <c r="G174" i="94"/>
  <c r="F174" i="94"/>
  <c r="E174" i="94"/>
  <c r="D174" i="94"/>
  <c r="C174" i="94"/>
  <c r="L173" i="94"/>
  <c r="L172" i="94"/>
  <c r="L171" i="94"/>
  <c r="L170" i="94"/>
  <c r="L169" i="94"/>
  <c r="L168" i="94"/>
  <c r="L167" i="94"/>
  <c r="L166" i="94"/>
  <c r="L165" i="94"/>
  <c r="L164" i="94"/>
  <c r="L163" i="94"/>
  <c r="L162" i="94"/>
  <c r="L161" i="94"/>
  <c r="L160" i="94"/>
  <c r="L159" i="94"/>
  <c r="L158" i="94"/>
  <c r="L157" i="94"/>
  <c r="L156" i="94"/>
  <c r="L155" i="94"/>
  <c r="L154" i="94"/>
  <c r="E139" i="94"/>
  <c r="D139" i="94"/>
  <c r="C139" i="94"/>
  <c r="F138" i="94"/>
  <c r="F137" i="94"/>
  <c r="F136" i="94"/>
  <c r="F135" i="94"/>
  <c r="F134" i="94"/>
  <c r="F133" i="94"/>
  <c r="F132" i="94"/>
  <c r="F131" i="94"/>
  <c r="F130" i="94"/>
  <c r="F129" i="94"/>
  <c r="F128" i="94"/>
  <c r="F127" i="94"/>
  <c r="F126" i="94"/>
  <c r="F125" i="94"/>
  <c r="F124" i="94"/>
  <c r="F123" i="94"/>
  <c r="F122" i="94"/>
  <c r="F121" i="94"/>
  <c r="F120" i="94"/>
  <c r="F119" i="94"/>
  <c r="K104" i="94"/>
  <c r="J104" i="94"/>
  <c r="I104" i="94"/>
  <c r="H104" i="94"/>
  <c r="G104" i="94"/>
  <c r="F104" i="94"/>
  <c r="L93" i="94"/>
  <c r="L89" i="94"/>
  <c r="K69" i="94"/>
  <c r="J69" i="94"/>
  <c r="I69" i="94"/>
  <c r="H69" i="94"/>
  <c r="G69" i="94"/>
  <c r="F69" i="94"/>
  <c r="E69" i="94"/>
  <c r="D69" i="94"/>
  <c r="C69" i="94"/>
  <c r="L68" i="94"/>
  <c r="L67" i="94"/>
  <c r="L66" i="94"/>
  <c r="L65" i="94"/>
  <c r="L64" i="94"/>
  <c r="L63" i="94"/>
  <c r="L62" i="94"/>
  <c r="L61" i="94"/>
  <c r="L60" i="94"/>
  <c r="L59" i="94"/>
  <c r="L58" i="94"/>
  <c r="L57" i="94"/>
  <c r="L56" i="94"/>
  <c r="L55" i="94"/>
  <c r="L54" i="94"/>
  <c r="L53" i="94"/>
  <c r="L52" i="94"/>
  <c r="L51" i="94"/>
  <c r="L50" i="94"/>
  <c r="L49" i="94"/>
  <c r="L94" i="94" l="1"/>
  <c r="L86" i="94"/>
  <c r="L174" i="94"/>
  <c r="D104" i="94"/>
  <c r="L90" i="94"/>
  <c r="L102" i="94"/>
  <c r="L100" i="94"/>
  <c r="L96" i="94"/>
  <c r="L92" i="94"/>
  <c r="L88" i="94"/>
  <c r="E104" i="94"/>
  <c r="F139" i="94"/>
  <c r="C33" i="94"/>
  <c r="C29" i="94"/>
  <c r="C25" i="94"/>
  <c r="C21" i="94"/>
  <c r="C17" i="94"/>
  <c r="C28" i="94"/>
  <c r="L85" i="94"/>
  <c r="C31" i="94"/>
  <c r="C27" i="94"/>
  <c r="D30" i="94"/>
  <c r="D26" i="94"/>
  <c r="D22" i="94"/>
  <c r="D15" i="94"/>
  <c r="L69" i="94"/>
  <c r="C104" i="94"/>
  <c r="L84" i="94"/>
  <c r="L104" i="94" l="1"/>
  <c r="E34" i="94"/>
  <c r="L23" i="94" l="1"/>
  <c r="L16" i="94"/>
  <c r="I34" i="94"/>
  <c r="L27" i="94"/>
  <c r="L32" i="94"/>
  <c r="L28" i="94"/>
  <c r="L20" i="94"/>
  <c r="L31" i="94"/>
  <c r="L19" i="94"/>
  <c r="L15" i="94"/>
  <c r="L24" i="94"/>
  <c r="G34" i="94"/>
  <c r="L29" i="94"/>
  <c r="L26" i="94"/>
  <c r="L25" i="94"/>
  <c r="L22" i="94"/>
  <c r="L21" i="94"/>
  <c r="L18" i="94"/>
  <c r="L17" i="94"/>
  <c r="L30" i="94"/>
  <c r="K34" i="94"/>
  <c r="L33" i="94"/>
  <c r="H34" i="94"/>
  <c r="D34" i="94"/>
  <c r="J34" i="94"/>
  <c r="F34" i="94"/>
  <c r="C209" i="94"/>
  <c r="L189" i="94"/>
  <c r="L209" i="94" s="1"/>
  <c r="L284" i="94"/>
  <c r="L304" i="94" s="1"/>
  <c r="C14" i="94"/>
  <c r="C34" i="94" s="1"/>
  <c r="L14" i="94" l="1"/>
  <c r="L34" i="94" s="1"/>
  <c r="C304" i="94"/>
</calcChain>
</file>

<file path=xl/sharedStrings.xml><?xml version="1.0" encoding="utf-8"?>
<sst xmlns="http://schemas.openxmlformats.org/spreadsheetml/2006/main" count="333" uniqueCount="50">
  <si>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</si>
  <si>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</si>
  <si>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</si>
  <si>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</si>
  <si>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</si>
  <si>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</si>
  <si>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</si>
  <si>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</si>
  <si>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</si>
  <si>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</si>
  <si>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</si>
  <si>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</si>
  <si>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</si>
  <si>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</si>
  <si>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</si>
  <si>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</si>
  <si>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</si>
  <si>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</si>
  <si>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</si>
  <si>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</si>
  <si>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</si>
  <si>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</si>
  <si>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</si>
  <si>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</si>
  <si>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</si>
  <si>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</si>
  <si>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</si>
  <si>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</si>
  <si>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</si>
  <si>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</si>
  <si>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</si>
  <si>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</si>
  <si>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</si>
  <si>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</si>
  <si>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</si>
  <si>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</si>
  <si>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</si>
  <si>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ANEXO III</t>
  </si>
  <si>
    <t>NUEVAS POTESTADES (GASOLINA Y DIESEL)</t>
  </si>
  <si>
    <t>FONDO DE COMPENSACION ISAN</t>
  </si>
  <si>
    <t>TERCER AJUSTE CUATRIMESTRAL 2017</t>
  </si>
  <si>
    <t>PARTICIPACIONES FEDERALES MINISTRADAS A LOS MUNICIPIOS EN EL II TRIMESTRE DEL EJERCICIO FISCAL 2018</t>
  </si>
  <si>
    <t>PARTICIPACIONES FEDERALES MINISTRADAS A LOS MUNICIPIOS EN EL MES DE ABRIL DEL EJERCICIO FISCAL 2018</t>
  </si>
  <si>
    <t>PARTICIPACIONES FEDERALES MINISTRADAS A LOS MUNICIPIOS EN EL MES DE MAYO DEL EJERCICIO FISCAL 2018</t>
  </si>
  <si>
    <t>PARTICIPACIONES FEDERALES MINISTRADAS A LOS MUNICIPIOS EN EL MES DE JUNIO DEL EJERCICIO FISCAL 2018</t>
  </si>
  <si>
    <t>AJUSTE DEFINITIVO 2017</t>
  </si>
  <si>
    <t>FONDO GENERAL DE PARTICIPACIONES</t>
  </si>
  <si>
    <t>PRIMER AJUSTE CUATRIMESTRAL 2018</t>
  </si>
  <si>
    <t>INCLUYE AJUSTE DEFINITIVO 2017 DEL FGP Y EL PRIMER AJUSTE CUATRIMESTRAL 2018 (FGP, FFM E IEPS)</t>
  </si>
  <si>
    <t>INCLUYE AJUSTE DEFINITIVO 2017 (FFM, IEPS Y FOFIR)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</si>
</sst>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55">
    <xf numFmtId="0" fontId="0" fillId="0" borderId="0" xfId="0"/>
    <xf numFmtId="3" fontId="12" fillId="0" borderId="2" xfId="0" applyNumberFormat="1" applyFont="1" applyBorder="1"/>
    <xf numFmtId="0" fontId="12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2" fillId="0" borderId="2" xfId="2" applyFont="1" applyBorder="1" applyAlignment="1">
      <alignment wrapText="1"/>
    </xf>
    <xf numFmtId="3" fontId="12" fillId="0" borderId="2" xfId="2" applyNumberFormat="1" applyFont="1" applyBorder="1"/>
    <xf numFmtId="0" fontId="7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1" fillId="2" borderId="2" xfId="0" applyNumberFormat="1" applyFont="1" applyFill="1" applyBorder="1"/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3" fontId="11" fillId="2" borderId="2" xfId="2" applyNumberFormat="1" applyFont="1" applyFill="1" applyBorder="1"/>
    <xf numFmtId="0" fontId="2" fillId="0" borderId="0" xfId="0" applyFont="1"/>
    <xf numFmtId="0" fontId="12" fillId="0" borderId="2" xfId="2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7" fillId="0" borderId="0" xfId="0" applyFont="1"/>
    <xf numFmtId="0" fontId="6" fillId="0" borderId="0" xfId="0" applyFont="1" applyFill="1" applyBorder="1" applyAlignment="1"/>
    <xf numFmtId="0" fontId="10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4</xdr:row>
      <xdr:rowOff>161814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2</xdr:col>
      <xdr:colOff>685514</xdr:colOff>
      <xdr:row>40</xdr:row>
      <xdr:rowOff>76089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2</xdr:col>
      <xdr:colOff>685514</xdr:colOff>
      <xdr:row>75</xdr:row>
      <xdr:rowOff>76089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38876</xdr:rowOff>
    </xdr:from>
    <xdr:to>
      <xdr:col>2</xdr:col>
      <xdr:colOff>685514</xdr:colOff>
      <xdr:row>75</xdr:row>
      <xdr:rowOff>16022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935407"/>
          <a:ext cx="2279494" cy="9004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1038225</xdr:colOff>
      <xdr:row>109</xdr:row>
      <xdr:rowOff>23574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925"/>
          <a:ext cx="1314450" cy="509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140</xdr:row>
      <xdr:rowOff>38876</xdr:rowOff>
    </xdr:from>
    <xdr:to>
      <xdr:col>2</xdr:col>
      <xdr:colOff>685514</xdr:colOff>
      <xdr:row>145</xdr:row>
      <xdr:rowOff>114965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715305"/>
          <a:ext cx="2279494" cy="999430"/>
        </a:xfrm>
        <a:prstGeom prst="rect">
          <a:avLst/>
        </a:prstGeom>
      </xdr:spPr>
    </xdr:pic>
    <xdr:clientData/>
  </xdr:twoCellAnchor>
  <xdr:twoCellAnchor editAs="oneCell">
    <xdr:from>
      <xdr:col>0</xdr:col>
      <xdr:colOff>48598</xdr:colOff>
      <xdr:row>176</xdr:row>
      <xdr:rowOff>38876</xdr:rowOff>
    </xdr:from>
    <xdr:to>
      <xdr:col>2</xdr:col>
      <xdr:colOff>734112</xdr:colOff>
      <xdr:row>181</xdr:row>
      <xdr:rowOff>95526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98" y="29780203"/>
          <a:ext cx="2279494" cy="999430"/>
        </a:xfrm>
        <a:prstGeom prst="rect">
          <a:avLst/>
        </a:prstGeom>
      </xdr:spPr>
    </xdr:pic>
    <xdr:clientData/>
  </xdr:twoCellAnchor>
  <xdr:twoCellAnchor editAs="oneCell">
    <xdr:from>
      <xdr:col>0</xdr:col>
      <xdr:colOff>87474</xdr:colOff>
      <xdr:row>272</xdr:row>
      <xdr:rowOff>38878</xdr:rowOff>
    </xdr:from>
    <xdr:to>
      <xdr:col>2</xdr:col>
      <xdr:colOff>772988</xdr:colOff>
      <xdr:row>277</xdr:row>
      <xdr:rowOff>95527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74" y="45758878"/>
          <a:ext cx="2279494" cy="999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R304"/>
  <sheetViews>
    <sheetView tabSelected="1" zoomScale="98" zoomScaleNormal="98" workbookViewId="0">
      <selection activeCell="P19" sqref="P19"/>
    </sheetView>
  </sheetViews>
  <sheetFormatPr baseColWidth="10" defaultRowHeight="12.75" x14ac:dyDescent="0.2"/>
  <cols>
    <col min="1" max="1" width="4.140625" style="3" customWidth="1"/>
    <col min="2" max="2" width="19.85546875" style="3" customWidth="1"/>
    <col min="3" max="12" width="13.85546875" style="3" customWidth="1"/>
    <col min="13" max="13" width="11.42578125" style="3"/>
    <col min="14" max="14" width="13.7109375" style="3" bestFit="1" customWidth="1"/>
    <col min="15" max="15" width="14" style="3" bestFit="1" customWidth="1"/>
    <col min="16" max="17" width="11.42578125" style="3"/>
    <col min="18" max="18" width="13.7109375" style="3" bestFit="1" customWidth="1"/>
    <col min="19" max="16384" width="11.42578125" style="3"/>
  </cols>
  <sheetData>
    <row r="3" spans="1:15" ht="16.5" x14ac:dyDescent="0.25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5" ht="15" x14ac:dyDescent="0.2">
      <c r="A4" s="53" t="s">
        <v>24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5" ht="14.25" x14ac:dyDescent="0.2">
      <c r="A5" s="54" t="s">
        <v>23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5" ht="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O6" s="11"/>
    </row>
    <row r="7" spans="1:15" x14ac:dyDescent="0.2">
      <c r="A7" s="49" t="s">
        <v>37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O7" s="11"/>
    </row>
    <row r="8" spans="1:15" x14ac:dyDescent="0.2">
      <c r="O8" s="11"/>
    </row>
    <row r="9" spans="1:15" x14ac:dyDescent="0.2">
      <c r="A9" s="49" t="s">
        <v>41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O9" s="11"/>
    </row>
    <row r="10" spans="1:15" x14ac:dyDescent="0.2">
      <c r="L10" s="4"/>
      <c r="O10" s="11"/>
    </row>
    <row r="11" spans="1:15" ht="15" customHeight="1" x14ac:dyDescent="0.2">
      <c r="A11" s="18" t="s">
        <v>1</v>
      </c>
      <c r="B11" s="30" t="s">
        <v>35</v>
      </c>
      <c r="C11" s="33" t="s">
        <v>28</v>
      </c>
      <c r="D11" s="33" t="s">
        <v>29</v>
      </c>
      <c r="E11" s="33" t="s">
        <v>30</v>
      </c>
      <c r="F11" s="33" t="s">
        <v>38</v>
      </c>
      <c r="G11" s="33" t="s">
        <v>27</v>
      </c>
      <c r="H11" s="33" t="s">
        <v>34</v>
      </c>
      <c r="I11" s="33" t="s">
        <v>39</v>
      </c>
      <c r="J11" s="33" t="s">
        <v>31</v>
      </c>
      <c r="K11" s="33" t="s">
        <v>32</v>
      </c>
      <c r="L11" s="33" t="s">
        <v>0</v>
      </c>
      <c r="O11" s="11"/>
    </row>
    <row r="12" spans="1:15" ht="15" customHeight="1" x14ac:dyDescent="0.2">
      <c r="A12" s="19" t="s">
        <v>2</v>
      </c>
      <c r="B12" s="31"/>
      <c r="C12" s="34"/>
      <c r="D12" s="34"/>
      <c r="E12" s="34"/>
      <c r="F12" s="34"/>
      <c r="G12" s="34"/>
      <c r="H12" s="34"/>
      <c r="I12" s="34"/>
      <c r="J12" s="34"/>
      <c r="K12" s="34"/>
      <c r="L12" s="34"/>
      <c r="O12" s="11"/>
    </row>
    <row r="13" spans="1:15" ht="15" customHeight="1" x14ac:dyDescent="0.2">
      <c r="A13" s="20" t="s">
        <v>3</v>
      </c>
      <c r="B13" s="32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11"/>
    </row>
    <row r="14" spans="1:15" x14ac:dyDescent="0.2">
      <c r="A14" s="10">
        <v>1</v>
      </c>
      <c r="B14" s="5" t="s">
        <v>5</v>
      </c>
      <c r="C14" s="6">
        <f>C49+C84+C189</f>
        <v>13190157.84</v>
      </c>
      <c r="D14" s="6">
        <f t="shared" ref="D14:K14" si="0">D49+D84+D189</f>
        <v>4560979.55</v>
      </c>
      <c r="E14" s="6">
        <f t="shared" si="0"/>
        <v>215953.43</v>
      </c>
      <c r="F14" s="6">
        <f t="shared" si="0"/>
        <v>451317.04</v>
      </c>
      <c r="G14" s="6">
        <f t="shared" si="0"/>
        <v>403647.67</v>
      </c>
      <c r="H14" s="6">
        <f t="shared" si="0"/>
        <v>765142</v>
      </c>
      <c r="I14" s="6">
        <f t="shared" si="0"/>
        <v>19593.72</v>
      </c>
      <c r="J14" s="6">
        <f t="shared" si="0"/>
        <v>66761.100000000006</v>
      </c>
      <c r="K14" s="6">
        <f t="shared" si="0"/>
        <v>0</v>
      </c>
      <c r="L14" s="6">
        <f>SUM(C14:K14)</f>
        <v>19673552.350000001</v>
      </c>
      <c r="O14" s="11"/>
    </row>
    <row r="15" spans="1:15" x14ac:dyDescent="0.2">
      <c r="A15" s="10">
        <v>2</v>
      </c>
      <c r="B15" s="5" t="s">
        <v>6</v>
      </c>
      <c r="C15" s="6">
        <f t="shared" ref="C15:K33" si="1">C50+C85+C190</f>
        <v>9553929.0399999991</v>
      </c>
      <c r="D15" s="6">
        <f t="shared" si="1"/>
        <v>2920360.06</v>
      </c>
      <c r="E15" s="6">
        <f t="shared" si="1"/>
        <v>292836.11</v>
      </c>
      <c r="F15" s="6">
        <f t="shared" si="1"/>
        <v>185848</v>
      </c>
      <c r="G15" s="6">
        <f t="shared" si="1"/>
        <v>159296.63999999998</v>
      </c>
      <c r="H15" s="6">
        <f t="shared" si="1"/>
        <v>-3953</v>
      </c>
      <c r="I15" s="6">
        <f t="shared" si="1"/>
        <v>15558.39</v>
      </c>
      <c r="J15" s="6">
        <f t="shared" si="1"/>
        <v>53011.61</v>
      </c>
      <c r="K15" s="6">
        <f t="shared" si="1"/>
        <v>0</v>
      </c>
      <c r="L15" s="6">
        <f t="shared" ref="L15:L33" si="2">SUM(C15:K15)</f>
        <v>13176886.85</v>
      </c>
      <c r="O15" s="11"/>
    </row>
    <row r="16" spans="1:15" x14ac:dyDescent="0.2">
      <c r="A16" s="10">
        <v>3</v>
      </c>
      <c r="B16" s="5" t="s">
        <v>21</v>
      </c>
      <c r="C16" s="6">
        <f t="shared" si="1"/>
        <v>8970999.5999999996</v>
      </c>
      <c r="D16" s="6">
        <f t="shared" si="1"/>
        <v>2709405.38</v>
      </c>
      <c r="E16" s="6">
        <f t="shared" si="1"/>
        <v>307042.7</v>
      </c>
      <c r="F16" s="6">
        <f t="shared" si="1"/>
        <v>136358.84</v>
      </c>
      <c r="G16" s="6">
        <f t="shared" si="1"/>
        <v>116287.07</v>
      </c>
      <c r="H16" s="6">
        <f t="shared" si="1"/>
        <v>2275956</v>
      </c>
      <c r="I16" s="6">
        <f t="shared" si="1"/>
        <v>14525.670000000002</v>
      </c>
      <c r="J16" s="6">
        <f t="shared" si="1"/>
        <v>49492.909999999996</v>
      </c>
      <c r="K16" s="6">
        <f t="shared" si="1"/>
        <v>0</v>
      </c>
      <c r="L16" s="6">
        <f t="shared" si="2"/>
        <v>14580068.17</v>
      </c>
      <c r="O16" s="11"/>
    </row>
    <row r="17" spans="1:18" x14ac:dyDescent="0.2">
      <c r="A17" s="10">
        <v>4</v>
      </c>
      <c r="B17" s="5" t="s">
        <v>22</v>
      </c>
      <c r="C17" s="6">
        <f t="shared" si="1"/>
        <v>19378308.760000002</v>
      </c>
      <c r="D17" s="6">
        <f t="shared" si="1"/>
        <v>11101869.539999999</v>
      </c>
      <c r="E17" s="6">
        <f t="shared" si="1"/>
        <v>263587.26</v>
      </c>
      <c r="F17" s="6">
        <f t="shared" si="1"/>
        <v>1224591.8</v>
      </c>
      <c r="G17" s="6">
        <f t="shared" si="1"/>
        <v>3116662.7</v>
      </c>
      <c r="H17" s="6">
        <f t="shared" si="1"/>
        <v>8940418</v>
      </c>
      <c r="I17" s="6">
        <f t="shared" si="1"/>
        <v>51273.39</v>
      </c>
      <c r="J17" s="6">
        <f t="shared" si="1"/>
        <v>174702.36</v>
      </c>
      <c r="K17" s="6">
        <f t="shared" si="1"/>
        <v>417.03</v>
      </c>
      <c r="L17" s="6">
        <f t="shared" si="2"/>
        <v>44251830.840000004</v>
      </c>
      <c r="O17" s="11"/>
    </row>
    <row r="18" spans="1:18" x14ac:dyDescent="0.2">
      <c r="A18" s="10">
        <v>5</v>
      </c>
      <c r="B18" s="5" t="s">
        <v>7</v>
      </c>
      <c r="C18" s="6">
        <f t="shared" si="1"/>
        <v>17347619.329999998</v>
      </c>
      <c r="D18" s="6">
        <f t="shared" si="1"/>
        <v>6510657.5200000005</v>
      </c>
      <c r="E18" s="6">
        <f t="shared" si="1"/>
        <v>179601.30000000002</v>
      </c>
      <c r="F18" s="6">
        <f t="shared" si="1"/>
        <v>837073.17</v>
      </c>
      <c r="G18" s="6">
        <f t="shared" si="1"/>
        <v>809552.37</v>
      </c>
      <c r="H18" s="6">
        <f t="shared" si="1"/>
        <v>736693</v>
      </c>
      <c r="I18" s="6">
        <f t="shared" si="1"/>
        <v>26926.89</v>
      </c>
      <c r="J18" s="6">
        <f t="shared" si="1"/>
        <v>91747.199999999997</v>
      </c>
      <c r="K18" s="6">
        <f t="shared" si="1"/>
        <v>0</v>
      </c>
      <c r="L18" s="6">
        <f t="shared" si="2"/>
        <v>26539870.780000001</v>
      </c>
      <c r="O18" s="11"/>
    </row>
    <row r="19" spans="1:18" x14ac:dyDescent="0.2">
      <c r="A19" s="10">
        <v>6</v>
      </c>
      <c r="B19" s="5" t="s">
        <v>17</v>
      </c>
      <c r="C19" s="6">
        <f t="shared" si="1"/>
        <v>15485123.890000001</v>
      </c>
      <c r="D19" s="6">
        <f t="shared" si="1"/>
        <v>2156812.5099999998</v>
      </c>
      <c r="E19" s="6">
        <f t="shared" si="1"/>
        <v>448690.67</v>
      </c>
      <c r="F19" s="6">
        <f t="shared" si="1"/>
        <v>419556.85</v>
      </c>
      <c r="G19" s="6">
        <f t="shared" si="1"/>
        <v>335280.39</v>
      </c>
      <c r="H19" s="6">
        <f t="shared" si="1"/>
        <v>2388208</v>
      </c>
      <c r="I19" s="6">
        <f t="shared" si="1"/>
        <v>47121.51</v>
      </c>
      <c r="J19" s="6">
        <f t="shared" si="1"/>
        <v>160555.76</v>
      </c>
      <c r="K19" s="6">
        <f t="shared" si="1"/>
        <v>0</v>
      </c>
      <c r="L19" s="6">
        <f t="shared" si="2"/>
        <v>21441349.580000006</v>
      </c>
    </row>
    <row r="20" spans="1:18" x14ac:dyDescent="0.2">
      <c r="A20" s="10">
        <v>7</v>
      </c>
      <c r="B20" s="5" t="s">
        <v>18</v>
      </c>
      <c r="C20" s="6">
        <f t="shared" si="1"/>
        <v>6957884.1600000001</v>
      </c>
      <c r="D20" s="6">
        <f t="shared" si="1"/>
        <v>1783178.44</v>
      </c>
      <c r="E20" s="6">
        <f t="shared" si="1"/>
        <v>441169.55</v>
      </c>
      <c r="F20" s="6">
        <f t="shared" si="1"/>
        <v>140077.44</v>
      </c>
      <c r="G20" s="6">
        <f t="shared" si="1"/>
        <v>115347.18999999999</v>
      </c>
      <c r="H20" s="6">
        <f t="shared" si="1"/>
        <v>0</v>
      </c>
      <c r="I20" s="6">
        <f t="shared" si="1"/>
        <v>13740.329999999998</v>
      </c>
      <c r="J20" s="6">
        <f t="shared" si="1"/>
        <v>46816.99</v>
      </c>
      <c r="K20" s="6">
        <f t="shared" si="1"/>
        <v>0</v>
      </c>
      <c r="L20" s="6">
        <f t="shared" si="2"/>
        <v>9498214.0999999996</v>
      </c>
    </row>
    <row r="21" spans="1:18" x14ac:dyDescent="0.2">
      <c r="A21" s="10">
        <v>8</v>
      </c>
      <c r="B21" s="5" t="s">
        <v>8</v>
      </c>
      <c r="C21" s="6">
        <f t="shared" si="1"/>
        <v>12524474.18</v>
      </c>
      <c r="D21" s="6">
        <f t="shared" si="1"/>
        <v>4117881.15</v>
      </c>
      <c r="E21" s="6">
        <f t="shared" si="1"/>
        <v>240188.18</v>
      </c>
      <c r="F21" s="6">
        <f t="shared" si="1"/>
        <v>338912.66000000003</v>
      </c>
      <c r="G21" s="6">
        <f t="shared" si="1"/>
        <v>310316.89</v>
      </c>
      <c r="H21" s="6">
        <f t="shared" si="1"/>
        <v>1295685</v>
      </c>
      <c r="I21" s="6">
        <f t="shared" si="1"/>
        <v>21006.239999999998</v>
      </c>
      <c r="J21" s="6">
        <f t="shared" si="1"/>
        <v>71573.97</v>
      </c>
      <c r="K21" s="6">
        <f t="shared" si="1"/>
        <v>0</v>
      </c>
      <c r="L21" s="6">
        <f t="shared" si="2"/>
        <v>18920038.27</v>
      </c>
    </row>
    <row r="22" spans="1:18" x14ac:dyDescent="0.2">
      <c r="A22" s="10">
        <v>9</v>
      </c>
      <c r="B22" s="5" t="s">
        <v>9</v>
      </c>
      <c r="C22" s="6">
        <f t="shared" si="1"/>
        <v>10751350.260000002</v>
      </c>
      <c r="D22" s="6">
        <f t="shared" si="1"/>
        <v>3313323.7300000004</v>
      </c>
      <c r="E22" s="6">
        <f t="shared" si="1"/>
        <v>263587.26</v>
      </c>
      <c r="F22" s="6">
        <f t="shared" si="1"/>
        <v>211877.05000000002</v>
      </c>
      <c r="G22" s="6">
        <f t="shared" si="1"/>
        <v>180870.58000000002</v>
      </c>
      <c r="H22" s="6">
        <f t="shared" si="1"/>
        <v>0</v>
      </c>
      <c r="I22" s="6">
        <f t="shared" si="1"/>
        <v>17222.760000000002</v>
      </c>
      <c r="J22" s="6">
        <f t="shared" si="1"/>
        <v>58682.58</v>
      </c>
      <c r="K22" s="6">
        <f t="shared" si="1"/>
        <v>775.58</v>
      </c>
      <c r="L22" s="6">
        <f t="shared" si="2"/>
        <v>14797689.800000003</v>
      </c>
    </row>
    <row r="23" spans="1:18" x14ac:dyDescent="0.2">
      <c r="A23" s="10">
        <v>10</v>
      </c>
      <c r="B23" s="5" t="s">
        <v>16</v>
      </c>
      <c r="C23" s="6">
        <f t="shared" si="1"/>
        <v>7459213.2700000005</v>
      </c>
      <c r="D23" s="6">
        <f t="shared" si="1"/>
        <v>1883476.15</v>
      </c>
      <c r="E23" s="6">
        <f t="shared" si="1"/>
        <v>424038.09</v>
      </c>
      <c r="F23" s="6">
        <f t="shared" si="1"/>
        <v>160007.32</v>
      </c>
      <c r="G23" s="6">
        <f t="shared" si="1"/>
        <v>132518.58000000002</v>
      </c>
      <c r="H23" s="6">
        <f t="shared" si="1"/>
        <v>711882</v>
      </c>
      <c r="I23" s="6">
        <f t="shared" si="1"/>
        <v>15109.560000000001</v>
      </c>
      <c r="J23" s="6">
        <f t="shared" si="1"/>
        <v>51482.33</v>
      </c>
      <c r="K23" s="6">
        <f t="shared" si="1"/>
        <v>0</v>
      </c>
      <c r="L23" s="6">
        <f t="shared" si="2"/>
        <v>10837727.300000001</v>
      </c>
      <c r="R23" s="11"/>
    </row>
    <row r="24" spans="1:18" x14ac:dyDescent="0.2">
      <c r="A24" s="10">
        <v>11</v>
      </c>
      <c r="B24" s="5" t="s">
        <v>10</v>
      </c>
      <c r="C24" s="6">
        <f t="shared" si="1"/>
        <v>11033506.199999999</v>
      </c>
      <c r="D24" s="6">
        <f t="shared" si="1"/>
        <v>4406273.91</v>
      </c>
      <c r="E24" s="6">
        <f t="shared" si="1"/>
        <v>261080.22</v>
      </c>
      <c r="F24" s="6">
        <f t="shared" si="1"/>
        <v>417495.07999999996</v>
      </c>
      <c r="G24" s="6">
        <f t="shared" si="1"/>
        <v>356353.5</v>
      </c>
      <c r="H24" s="6">
        <f t="shared" si="1"/>
        <v>514375</v>
      </c>
      <c r="I24" s="6">
        <f t="shared" si="1"/>
        <v>18151.170000000002</v>
      </c>
      <c r="J24" s="6">
        <f t="shared" si="1"/>
        <v>61846.010000000009</v>
      </c>
      <c r="K24" s="6">
        <f t="shared" si="1"/>
        <v>133.21</v>
      </c>
      <c r="L24" s="6">
        <f t="shared" si="2"/>
        <v>17069214.300000004</v>
      </c>
      <c r="R24" s="11"/>
    </row>
    <row r="25" spans="1:18" x14ac:dyDescent="0.2">
      <c r="A25" s="10">
        <v>12</v>
      </c>
      <c r="B25" s="5" t="s">
        <v>11</v>
      </c>
      <c r="C25" s="6">
        <f t="shared" si="1"/>
        <v>10960873.27</v>
      </c>
      <c r="D25" s="6">
        <f t="shared" si="1"/>
        <v>3869493.31</v>
      </c>
      <c r="E25" s="6">
        <f t="shared" si="1"/>
        <v>230577.85</v>
      </c>
      <c r="F25" s="6">
        <f t="shared" si="1"/>
        <v>278064.74</v>
      </c>
      <c r="G25" s="6">
        <f t="shared" si="1"/>
        <v>232871.15000000002</v>
      </c>
      <c r="H25" s="6">
        <f t="shared" si="1"/>
        <v>489767</v>
      </c>
      <c r="I25" s="6">
        <f t="shared" si="1"/>
        <v>13885.5</v>
      </c>
      <c r="J25" s="6">
        <f t="shared" si="1"/>
        <v>47311.69</v>
      </c>
      <c r="K25" s="6">
        <f t="shared" si="1"/>
        <v>143.1</v>
      </c>
      <c r="L25" s="6">
        <f t="shared" si="2"/>
        <v>16122987.609999999</v>
      </c>
      <c r="R25" s="11"/>
    </row>
    <row r="26" spans="1:18" x14ac:dyDescent="0.2">
      <c r="A26" s="10">
        <v>13</v>
      </c>
      <c r="B26" s="5" t="s">
        <v>12</v>
      </c>
      <c r="C26" s="6">
        <f t="shared" si="1"/>
        <v>15937246.739999998</v>
      </c>
      <c r="D26" s="6">
        <f t="shared" si="1"/>
        <v>5609528.0899999999</v>
      </c>
      <c r="E26" s="6">
        <f t="shared" si="1"/>
        <v>178347.77000000002</v>
      </c>
      <c r="F26" s="6">
        <f t="shared" si="1"/>
        <v>496447.38</v>
      </c>
      <c r="G26" s="6">
        <f t="shared" si="1"/>
        <v>422354.93999999994</v>
      </c>
      <c r="H26" s="6">
        <f t="shared" si="1"/>
        <v>4191329</v>
      </c>
      <c r="I26" s="6">
        <f t="shared" si="1"/>
        <v>20879.88</v>
      </c>
      <c r="J26" s="6">
        <f t="shared" si="1"/>
        <v>71143.38</v>
      </c>
      <c r="K26" s="6">
        <f t="shared" si="1"/>
        <v>26.33</v>
      </c>
      <c r="L26" s="6">
        <f t="shared" si="2"/>
        <v>26927303.509999994</v>
      </c>
    </row>
    <row r="27" spans="1:18" ht="12.75" customHeight="1" x14ac:dyDescent="0.2">
      <c r="A27" s="10">
        <v>14</v>
      </c>
      <c r="B27" s="5" t="s">
        <v>33</v>
      </c>
      <c r="C27" s="6">
        <f t="shared" si="1"/>
        <v>8302574.9699999988</v>
      </c>
      <c r="D27" s="6">
        <f t="shared" si="1"/>
        <v>3003919.2399999998</v>
      </c>
      <c r="E27" s="6">
        <f t="shared" si="1"/>
        <v>331277.45</v>
      </c>
      <c r="F27" s="6">
        <f t="shared" si="1"/>
        <v>92363.44</v>
      </c>
      <c r="G27" s="6">
        <f t="shared" si="1"/>
        <v>78528.179999999993</v>
      </c>
      <c r="H27" s="6">
        <f t="shared" si="1"/>
        <v>1308470</v>
      </c>
      <c r="I27" s="6">
        <f t="shared" si="1"/>
        <v>13684.89</v>
      </c>
      <c r="J27" s="6">
        <f t="shared" si="1"/>
        <v>46628.09</v>
      </c>
      <c r="K27" s="6">
        <f t="shared" si="1"/>
        <v>0</v>
      </c>
      <c r="L27" s="6">
        <f t="shared" si="2"/>
        <v>13177446.259999998</v>
      </c>
      <c r="N27" s="11"/>
    </row>
    <row r="28" spans="1:18" x14ac:dyDescent="0.2">
      <c r="A28" s="10">
        <v>15</v>
      </c>
      <c r="B28" s="5" t="s">
        <v>26</v>
      </c>
      <c r="C28" s="6">
        <f t="shared" si="1"/>
        <v>11584089.460000001</v>
      </c>
      <c r="D28" s="6">
        <f t="shared" si="1"/>
        <v>3380375.3000000003</v>
      </c>
      <c r="E28" s="6">
        <f t="shared" si="1"/>
        <v>263587.26</v>
      </c>
      <c r="F28" s="6">
        <f t="shared" si="1"/>
        <v>282301.37</v>
      </c>
      <c r="G28" s="6">
        <f t="shared" si="1"/>
        <v>243713.63999999998</v>
      </c>
      <c r="H28" s="6">
        <f t="shared" si="1"/>
        <v>185325</v>
      </c>
      <c r="I28" s="6">
        <f t="shared" si="1"/>
        <v>20463.78</v>
      </c>
      <c r="J28" s="6">
        <f t="shared" si="1"/>
        <v>69725.64</v>
      </c>
      <c r="K28" s="6">
        <f t="shared" si="1"/>
        <v>0</v>
      </c>
      <c r="L28" s="6">
        <f t="shared" si="2"/>
        <v>16029581.450000001</v>
      </c>
      <c r="N28" s="11"/>
    </row>
    <row r="29" spans="1:18" x14ac:dyDescent="0.2">
      <c r="A29" s="10">
        <v>16</v>
      </c>
      <c r="B29" s="5" t="s">
        <v>25</v>
      </c>
      <c r="C29" s="6">
        <f t="shared" si="1"/>
        <v>28292849.210000001</v>
      </c>
      <c r="D29" s="6">
        <f t="shared" si="1"/>
        <v>13869515.550000001</v>
      </c>
      <c r="E29" s="6">
        <f t="shared" si="1"/>
        <v>122357.12000000001</v>
      </c>
      <c r="F29" s="6">
        <f t="shared" si="1"/>
        <v>1113724.22</v>
      </c>
      <c r="G29" s="6">
        <f t="shared" si="1"/>
        <v>1024137.6499999999</v>
      </c>
      <c r="H29" s="6">
        <f t="shared" si="1"/>
        <v>2739604</v>
      </c>
      <c r="I29" s="6">
        <f t="shared" si="1"/>
        <v>36800.46</v>
      </c>
      <c r="J29" s="6">
        <f t="shared" si="1"/>
        <v>125389.18</v>
      </c>
      <c r="K29" s="6">
        <f t="shared" si="1"/>
        <v>2.63</v>
      </c>
      <c r="L29" s="6">
        <f t="shared" si="2"/>
        <v>47324380.020000003</v>
      </c>
      <c r="N29" s="11"/>
    </row>
    <row r="30" spans="1:18" x14ac:dyDescent="0.2">
      <c r="A30" s="10">
        <v>17</v>
      </c>
      <c r="B30" s="5" t="s">
        <v>13</v>
      </c>
      <c r="C30" s="6">
        <f t="shared" si="1"/>
        <v>12992735.169999998</v>
      </c>
      <c r="D30" s="6">
        <f t="shared" si="1"/>
        <v>4522278.16</v>
      </c>
      <c r="E30" s="6">
        <f t="shared" si="1"/>
        <v>221803.19999999998</v>
      </c>
      <c r="F30" s="6">
        <f t="shared" si="1"/>
        <v>483919.75</v>
      </c>
      <c r="G30" s="6">
        <f t="shared" si="1"/>
        <v>438649.97000000003</v>
      </c>
      <c r="H30" s="6">
        <f t="shared" si="1"/>
        <v>762861</v>
      </c>
      <c r="I30" s="6">
        <f t="shared" si="1"/>
        <v>19956.96</v>
      </c>
      <c r="J30" s="6">
        <f t="shared" si="1"/>
        <v>67998.8</v>
      </c>
      <c r="K30" s="6">
        <f t="shared" si="1"/>
        <v>0</v>
      </c>
      <c r="L30" s="6">
        <f t="shared" si="2"/>
        <v>19510203.009999998</v>
      </c>
      <c r="N30" s="11"/>
    </row>
    <row r="31" spans="1:18" x14ac:dyDescent="0.2">
      <c r="A31" s="10">
        <v>18</v>
      </c>
      <c r="B31" s="5" t="s">
        <v>4</v>
      </c>
      <c r="C31" s="6">
        <f t="shared" si="1"/>
        <v>119464345.42999999</v>
      </c>
      <c r="D31" s="6">
        <f t="shared" si="1"/>
        <v>51675193.120000005</v>
      </c>
      <c r="E31" s="6">
        <f t="shared" si="1"/>
        <v>66784.31</v>
      </c>
      <c r="F31" s="6">
        <f t="shared" si="1"/>
        <v>4494602.82</v>
      </c>
      <c r="G31" s="6">
        <f t="shared" si="1"/>
        <v>8986488.6600000001</v>
      </c>
      <c r="H31" s="6">
        <f t="shared" si="1"/>
        <v>7925405</v>
      </c>
      <c r="I31" s="6">
        <f t="shared" si="1"/>
        <v>121487.70000000001</v>
      </c>
      <c r="J31" s="6">
        <f t="shared" si="1"/>
        <v>413941.55</v>
      </c>
      <c r="K31" s="6">
        <f t="shared" si="1"/>
        <v>2838.2</v>
      </c>
      <c r="L31" s="6">
        <f t="shared" si="2"/>
        <v>193151086.78999999</v>
      </c>
      <c r="N31" s="11"/>
    </row>
    <row r="32" spans="1:18" x14ac:dyDescent="0.2">
      <c r="A32" s="10">
        <v>19</v>
      </c>
      <c r="B32" s="5" t="s">
        <v>14</v>
      </c>
      <c r="C32" s="6">
        <f t="shared" si="1"/>
        <v>13373171.49</v>
      </c>
      <c r="D32" s="6">
        <f t="shared" si="1"/>
        <v>5100598.95</v>
      </c>
      <c r="E32" s="6">
        <f t="shared" si="1"/>
        <v>208850.14</v>
      </c>
      <c r="F32" s="6">
        <f t="shared" si="1"/>
        <v>370722.65</v>
      </c>
      <c r="G32" s="6">
        <f t="shared" si="1"/>
        <v>315089.10000000003</v>
      </c>
      <c r="H32" s="6">
        <f t="shared" si="1"/>
        <v>1662469</v>
      </c>
      <c r="I32" s="6">
        <f t="shared" si="1"/>
        <v>18714.12</v>
      </c>
      <c r="J32" s="6">
        <f t="shared" si="1"/>
        <v>63764.13</v>
      </c>
      <c r="K32" s="6">
        <f t="shared" si="1"/>
        <v>13.39</v>
      </c>
      <c r="L32" s="6">
        <f t="shared" si="2"/>
        <v>21113392.970000003</v>
      </c>
      <c r="N32" s="11"/>
    </row>
    <row r="33" spans="1:14" x14ac:dyDescent="0.2">
      <c r="A33" s="10">
        <v>20</v>
      </c>
      <c r="B33" s="5" t="s">
        <v>15</v>
      </c>
      <c r="C33" s="6">
        <f t="shared" si="1"/>
        <v>13383611.359999999</v>
      </c>
      <c r="D33" s="6">
        <f t="shared" si="1"/>
        <v>4837943.34</v>
      </c>
      <c r="E33" s="6">
        <f t="shared" si="1"/>
        <v>243530.93</v>
      </c>
      <c r="F33" s="6">
        <f t="shared" si="1"/>
        <v>583903.34</v>
      </c>
      <c r="G33" s="6">
        <f t="shared" si="1"/>
        <v>583165.13</v>
      </c>
      <c r="H33" s="6">
        <f t="shared" si="1"/>
        <v>1736525</v>
      </c>
      <c r="I33" s="6">
        <f t="shared" si="1"/>
        <v>25023.78</v>
      </c>
      <c r="J33" s="6">
        <f t="shared" si="1"/>
        <v>85263.03</v>
      </c>
      <c r="K33" s="6">
        <f t="shared" si="1"/>
        <v>16.5</v>
      </c>
      <c r="L33" s="6">
        <f t="shared" si="2"/>
        <v>21478982.41</v>
      </c>
      <c r="N33" s="11"/>
    </row>
    <row r="34" spans="1:14" x14ac:dyDescent="0.2">
      <c r="A34" s="50" t="s">
        <v>0</v>
      </c>
      <c r="B34" s="51"/>
      <c r="C34" s="21">
        <f t="shared" ref="C34:L34" si="3">SUM(C14:C33)</f>
        <v>366944063.63</v>
      </c>
      <c r="D34" s="21">
        <f t="shared" si="3"/>
        <v>141333063</v>
      </c>
      <c r="E34" s="21">
        <f t="shared" si="3"/>
        <v>5204890.8</v>
      </c>
      <c r="F34" s="21">
        <f>SUM(F14:F33)</f>
        <v>12719164.960000001</v>
      </c>
      <c r="G34" s="21">
        <f t="shared" si="3"/>
        <v>18361132</v>
      </c>
      <c r="H34" s="21">
        <f t="shared" si="3"/>
        <v>38626161</v>
      </c>
      <c r="I34" s="21">
        <f t="shared" si="3"/>
        <v>551126.70000000019</v>
      </c>
      <c r="J34" s="21">
        <f t="shared" si="3"/>
        <v>1877838.3099999996</v>
      </c>
      <c r="K34" s="21">
        <f t="shared" si="3"/>
        <v>4365.97</v>
      </c>
      <c r="L34" s="21">
        <f t="shared" si="3"/>
        <v>585621806.37</v>
      </c>
      <c r="N34" s="11"/>
    </row>
    <row r="35" spans="1:14" x14ac:dyDescent="0.2">
      <c r="C35" s="11"/>
      <c r="G35" s="11"/>
      <c r="N35" s="11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4" ht="16.5" x14ac:dyDescent="0.25">
      <c r="A38" s="38" t="s">
        <v>20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4" ht="15" x14ac:dyDescent="0.2">
      <c r="A39" s="39" t="s">
        <v>24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4" ht="14.25" x14ac:dyDescent="0.2">
      <c r="A40" s="40" t="s">
        <v>23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4" ht="14.25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4" x14ac:dyDescent="0.2">
      <c r="A42" s="41" t="s">
        <v>36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4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4" x14ac:dyDescent="0.2">
      <c r="A44" s="41" t="s">
        <v>42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 s="12"/>
    </row>
    <row r="46" spans="1:14" x14ac:dyDescent="0.2">
      <c r="A46" s="14" t="s">
        <v>1</v>
      </c>
      <c r="B46" s="42" t="s">
        <v>35</v>
      </c>
      <c r="C46" s="33" t="s">
        <v>28</v>
      </c>
      <c r="D46" s="33" t="s">
        <v>29</v>
      </c>
      <c r="E46" s="33" t="s">
        <v>30</v>
      </c>
      <c r="F46" s="33" t="s">
        <v>38</v>
      </c>
      <c r="G46" s="33" t="s">
        <v>27</v>
      </c>
      <c r="H46" s="33" t="s">
        <v>34</v>
      </c>
      <c r="I46" s="33" t="s">
        <v>39</v>
      </c>
      <c r="J46" s="33" t="s">
        <v>31</v>
      </c>
      <c r="K46" s="33" t="s">
        <v>32</v>
      </c>
      <c r="L46" s="33" t="s">
        <v>0</v>
      </c>
    </row>
    <row r="47" spans="1:14" x14ac:dyDescent="0.2">
      <c r="A47" s="15" t="s">
        <v>2</v>
      </c>
      <c r="B47" s="43"/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14" x14ac:dyDescent="0.2">
      <c r="A48" s="16" t="s">
        <v>3</v>
      </c>
      <c r="B48" s="44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x14ac:dyDescent="0.2">
      <c r="A49" s="13">
        <v>1</v>
      </c>
      <c r="B49" s="2" t="s">
        <v>5</v>
      </c>
      <c r="C49" s="1">
        <v>3956621.62</v>
      </c>
      <c r="D49" s="1">
        <v>1415745.45</v>
      </c>
      <c r="E49" s="1">
        <v>40653.480000000003</v>
      </c>
      <c r="F49" s="1">
        <v>140945.82999999999</v>
      </c>
      <c r="G49" s="1">
        <v>159769.84</v>
      </c>
      <c r="H49" s="1">
        <v>7793</v>
      </c>
      <c r="I49" s="1">
        <v>6531.24</v>
      </c>
      <c r="J49" s="1">
        <v>22361.1</v>
      </c>
      <c r="K49" s="1">
        <v>0</v>
      </c>
      <c r="L49" s="1">
        <f>SUM(C49:K49)</f>
        <v>5750421.5600000005</v>
      </c>
    </row>
    <row r="50" spans="1:12" x14ac:dyDescent="0.2">
      <c r="A50" s="13">
        <v>2</v>
      </c>
      <c r="B50" s="2" t="s">
        <v>6</v>
      </c>
      <c r="C50" s="1">
        <v>2795577.09</v>
      </c>
      <c r="D50" s="1">
        <v>957273.05</v>
      </c>
      <c r="E50" s="1">
        <v>59638.86</v>
      </c>
      <c r="F50" s="1">
        <v>57961.39</v>
      </c>
      <c r="G50" s="1">
        <v>60543.229999999996</v>
      </c>
      <c r="H50" s="1">
        <v>0</v>
      </c>
      <c r="I50" s="1">
        <v>5186.13</v>
      </c>
      <c r="J50" s="1">
        <v>17755.82</v>
      </c>
      <c r="K50" s="1">
        <v>0</v>
      </c>
      <c r="L50" s="1">
        <f>SUM(C50:K50)</f>
        <v>3953935.5699999994</v>
      </c>
    </row>
    <row r="51" spans="1:12" x14ac:dyDescent="0.2">
      <c r="A51" s="13">
        <v>3</v>
      </c>
      <c r="B51" s="2" t="s">
        <v>21</v>
      </c>
      <c r="C51" s="1">
        <v>2630515.39</v>
      </c>
      <c r="D51" s="1">
        <v>900957.04</v>
      </c>
      <c r="E51" s="1">
        <v>63147.03</v>
      </c>
      <c r="F51" s="1">
        <v>42507.42</v>
      </c>
      <c r="G51" s="1">
        <v>44077.55</v>
      </c>
      <c r="H51" s="1">
        <v>994427</v>
      </c>
      <c r="I51" s="1">
        <v>4841.8900000000003</v>
      </c>
      <c r="J51" s="1">
        <v>16577.259999999998</v>
      </c>
      <c r="K51" s="1">
        <v>0</v>
      </c>
      <c r="L51" s="1">
        <f t="shared" ref="L51:L68" si="4">SUM(C51:K51)</f>
        <v>4697050.5799999991</v>
      </c>
    </row>
    <row r="52" spans="1:12" x14ac:dyDescent="0.2">
      <c r="A52" s="13">
        <v>4</v>
      </c>
      <c r="B52" s="2" t="s">
        <v>22</v>
      </c>
      <c r="C52" s="1">
        <v>4651011.76</v>
      </c>
      <c r="D52" s="1">
        <v>1440978.9</v>
      </c>
      <c r="E52" s="1">
        <v>52416.160000000003</v>
      </c>
      <c r="F52" s="1">
        <v>375891.02</v>
      </c>
      <c r="G52" s="1">
        <v>2224667.4300000002</v>
      </c>
      <c r="H52" s="1">
        <v>2956919</v>
      </c>
      <c r="I52" s="1">
        <v>17091.13</v>
      </c>
      <c r="J52" s="1">
        <v>58515.17</v>
      </c>
      <c r="K52" s="1">
        <v>67.3</v>
      </c>
      <c r="L52" s="1">
        <f t="shared" si="4"/>
        <v>11777557.870000001</v>
      </c>
    </row>
    <row r="53" spans="1:12" x14ac:dyDescent="0.2">
      <c r="A53" s="13">
        <v>5</v>
      </c>
      <c r="B53" s="2" t="s">
        <v>7</v>
      </c>
      <c r="C53" s="1">
        <v>5150854.78</v>
      </c>
      <c r="D53" s="1">
        <v>1845148.26</v>
      </c>
      <c r="E53" s="1">
        <v>31676.7</v>
      </c>
      <c r="F53" s="1">
        <v>260572.6</v>
      </c>
      <c r="G53" s="1">
        <v>354573.26</v>
      </c>
      <c r="H53" s="1">
        <v>176855</v>
      </c>
      <c r="I53" s="1">
        <v>8975.6299999999992</v>
      </c>
      <c r="J53" s="1">
        <v>30730</v>
      </c>
      <c r="K53" s="1">
        <v>0</v>
      </c>
      <c r="L53" s="1">
        <f t="shared" si="4"/>
        <v>7859386.2299999995</v>
      </c>
    </row>
    <row r="54" spans="1:12" x14ac:dyDescent="0.2">
      <c r="A54" s="13">
        <v>6</v>
      </c>
      <c r="B54" s="2" t="s">
        <v>17</v>
      </c>
      <c r="C54" s="1">
        <v>3347917.98</v>
      </c>
      <c r="D54" s="1">
        <v>604268.19999999995</v>
      </c>
      <c r="E54" s="1">
        <v>98125.53</v>
      </c>
      <c r="F54" s="1">
        <v>129981.15</v>
      </c>
      <c r="G54" s="1">
        <v>123157.22</v>
      </c>
      <c r="H54" s="1">
        <v>337198</v>
      </c>
      <c r="I54" s="1">
        <v>15707.17</v>
      </c>
      <c r="J54" s="1">
        <v>53776.88</v>
      </c>
      <c r="K54" s="1">
        <v>0</v>
      </c>
      <c r="L54" s="1">
        <f t="shared" si="4"/>
        <v>4710132.129999999</v>
      </c>
    </row>
    <row r="55" spans="1:12" x14ac:dyDescent="0.2">
      <c r="A55" s="13">
        <v>7</v>
      </c>
      <c r="B55" s="2" t="s">
        <v>18</v>
      </c>
      <c r="C55" s="1">
        <v>1911394.83</v>
      </c>
      <c r="D55" s="1">
        <v>594902.97</v>
      </c>
      <c r="E55" s="1">
        <v>96268.27</v>
      </c>
      <c r="F55" s="1">
        <v>43607.88</v>
      </c>
      <c r="G55" s="1">
        <v>42253.79</v>
      </c>
      <c r="H55" s="1">
        <v>0</v>
      </c>
      <c r="I55" s="1">
        <v>4580.1099999999997</v>
      </c>
      <c r="J55" s="1">
        <v>15680.98</v>
      </c>
      <c r="K55" s="1">
        <v>0</v>
      </c>
      <c r="L55" s="1">
        <f t="shared" si="4"/>
        <v>2708688.8299999996</v>
      </c>
    </row>
    <row r="56" spans="1:12" x14ac:dyDescent="0.2">
      <c r="A56" s="13">
        <v>8</v>
      </c>
      <c r="B56" s="2" t="s">
        <v>8</v>
      </c>
      <c r="C56" s="1">
        <v>3624781.19</v>
      </c>
      <c r="D56" s="1">
        <v>1241861.54</v>
      </c>
      <c r="E56" s="1">
        <v>46638</v>
      </c>
      <c r="F56" s="1">
        <v>105655.17</v>
      </c>
      <c r="G56" s="1">
        <v>127875.42</v>
      </c>
      <c r="H56" s="1">
        <v>1242940</v>
      </c>
      <c r="I56" s="1">
        <v>7002.08</v>
      </c>
      <c r="J56" s="1">
        <v>23973.13</v>
      </c>
      <c r="K56" s="1">
        <v>0</v>
      </c>
      <c r="L56" s="1">
        <f t="shared" si="4"/>
        <v>6420726.5300000003</v>
      </c>
    </row>
    <row r="57" spans="1:12" x14ac:dyDescent="0.2">
      <c r="A57" s="13">
        <v>9</v>
      </c>
      <c r="B57" s="2" t="s">
        <v>9</v>
      </c>
      <c r="C57" s="1">
        <v>3159487.47</v>
      </c>
      <c r="D57" s="1">
        <v>1088618.79</v>
      </c>
      <c r="E57" s="1">
        <v>52416.160000000003</v>
      </c>
      <c r="F57" s="1">
        <v>66026.740000000005</v>
      </c>
      <c r="G57" s="1">
        <v>68845.72</v>
      </c>
      <c r="H57" s="1">
        <v>0</v>
      </c>
      <c r="I57" s="1">
        <v>5740.92</v>
      </c>
      <c r="J57" s="1">
        <v>19655.259999999998</v>
      </c>
      <c r="K57" s="1">
        <v>111.37</v>
      </c>
      <c r="L57" s="1">
        <f t="shared" si="4"/>
        <v>4460902.43</v>
      </c>
    </row>
    <row r="58" spans="1:12" x14ac:dyDescent="0.2">
      <c r="A58" s="13">
        <v>10</v>
      </c>
      <c r="B58" s="2" t="s">
        <v>16</v>
      </c>
      <c r="C58" s="1">
        <v>2031284.34</v>
      </c>
      <c r="D58" s="1">
        <v>619732.02</v>
      </c>
      <c r="E58" s="1">
        <v>92037.83</v>
      </c>
      <c r="F58" s="1">
        <v>49824.82</v>
      </c>
      <c r="G58" s="1">
        <v>48811.47</v>
      </c>
      <c r="H58" s="1">
        <v>2070</v>
      </c>
      <c r="I58" s="1">
        <v>5036.5200000000004</v>
      </c>
      <c r="J58" s="1">
        <v>17243.599999999999</v>
      </c>
      <c r="K58" s="1">
        <v>0</v>
      </c>
      <c r="L58" s="1">
        <f t="shared" si="4"/>
        <v>2866040.6000000006</v>
      </c>
    </row>
    <row r="59" spans="1:12" x14ac:dyDescent="0.2">
      <c r="A59" s="13">
        <v>11</v>
      </c>
      <c r="B59" s="2" t="s">
        <v>10</v>
      </c>
      <c r="C59" s="1">
        <v>3225832.74</v>
      </c>
      <c r="D59" s="1">
        <v>1406972.82</v>
      </c>
      <c r="E59" s="1">
        <v>51797.07</v>
      </c>
      <c r="F59" s="1">
        <v>130465.03</v>
      </c>
      <c r="G59" s="1">
        <v>132521.85</v>
      </c>
      <c r="H59" s="1">
        <v>450916</v>
      </c>
      <c r="I59" s="1">
        <v>6050.39</v>
      </c>
      <c r="J59" s="1">
        <v>20714.830000000002</v>
      </c>
      <c r="K59" s="1">
        <v>0</v>
      </c>
      <c r="L59" s="1">
        <f t="shared" si="4"/>
        <v>5425270.7300000004</v>
      </c>
    </row>
    <row r="60" spans="1:12" x14ac:dyDescent="0.2">
      <c r="A60" s="13">
        <v>12</v>
      </c>
      <c r="B60" s="2" t="s">
        <v>11</v>
      </c>
      <c r="C60" s="1">
        <v>3458373.52</v>
      </c>
      <c r="D60" s="1">
        <v>1287634.3400000001</v>
      </c>
      <c r="E60" s="1">
        <v>44264.83</v>
      </c>
      <c r="F60" s="1">
        <v>86604.72</v>
      </c>
      <c r="G60" s="1">
        <v>86783.08</v>
      </c>
      <c r="H60" s="1">
        <v>0</v>
      </c>
      <c r="I60" s="1">
        <v>4628.5</v>
      </c>
      <c r="J60" s="1">
        <v>15846.67</v>
      </c>
      <c r="K60" s="1">
        <v>54</v>
      </c>
      <c r="L60" s="1">
        <f t="shared" si="4"/>
        <v>4984189.66</v>
      </c>
    </row>
    <row r="61" spans="1:12" x14ac:dyDescent="0.2">
      <c r="A61" s="13">
        <v>13</v>
      </c>
      <c r="B61" s="2" t="s">
        <v>12</v>
      </c>
      <c r="C61" s="1">
        <v>4928771.7699999996</v>
      </c>
      <c r="D61" s="1">
        <v>1820635.1</v>
      </c>
      <c r="E61" s="1">
        <v>31367.15</v>
      </c>
      <c r="F61" s="1">
        <v>154647.37</v>
      </c>
      <c r="G61" s="1">
        <v>160517</v>
      </c>
      <c r="H61" s="1">
        <v>0</v>
      </c>
      <c r="I61" s="1">
        <v>6959.96</v>
      </c>
      <c r="J61" s="1">
        <v>23828.91</v>
      </c>
      <c r="K61" s="1">
        <v>0</v>
      </c>
      <c r="L61" s="1">
        <f t="shared" si="4"/>
        <v>7126727.2599999998</v>
      </c>
    </row>
    <row r="62" spans="1:12" x14ac:dyDescent="0.2">
      <c r="A62" s="13">
        <v>14</v>
      </c>
      <c r="B62" s="2" t="s">
        <v>33</v>
      </c>
      <c r="C62" s="1">
        <v>2422506.14</v>
      </c>
      <c r="D62" s="1">
        <v>1023656.03</v>
      </c>
      <c r="E62" s="1">
        <v>69131.55</v>
      </c>
      <c r="F62" s="1">
        <v>28863.23</v>
      </c>
      <c r="G62" s="1">
        <v>29054.91</v>
      </c>
      <c r="H62" s="1">
        <v>964244</v>
      </c>
      <c r="I62" s="1">
        <v>4561.63</v>
      </c>
      <c r="J62" s="1">
        <v>15617.71</v>
      </c>
      <c r="K62" s="1">
        <v>0</v>
      </c>
      <c r="L62" s="1">
        <f t="shared" si="4"/>
        <v>4557635.1999999993</v>
      </c>
    </row>
    <row r="63" spans="1:12" x14ac:dyDescent="0.2">
      <c r="A63" s="13">
        <v>15</v>
      </c>
      <c r="B63" s="2" t="s">
        <v>26</v>
      </c>
      <c r="C63" s="1">
        <v>3301454.58</v>
      </c>
      <c r="D63" s="1">
        <v>1091644.08</v>
      </c>
      <c r="E63" s="1">
        <v>52416.160000000003</v>
      </c>
      <c r="F63" s="1">
        <v>88143.72</v>
      </c>
      <c r="G63" s="1">
        <v>92637.659999999989</v>
      </c>
      <c r="H63" s="1">
        <v>0</v>
      </c>
      <c r="I63" s="1">
        <v>6821.26</v>
      </c>
      <c r="J63" s="1">
        <v>23354.05</v>
      </c>
      <c r="K63" s="1">
        <v>0</v>
      </c>
      <c r="L63" s="1">
        <f t="shared" si="4"/>
        <v>4656471.51</v>
      </c>
    </row>
    <row r="64" spans="1:12" x14ac:dyDescent="0.2">
      <c r="A64" s="13">
        <v>16</v>
      </c>
      <c r="B64" s="2" t="s">
        <v>25</v>
      </c>
      <c r="C64" s="1">
        <v>8750176.4299999997</v>
      </c>
      <c r="D64" s="1">
        <v>4357576.53</v>
      </c>
      <c r="E64" s="1">
        <v>17540.84</v>
      </c>
      <c r="F64" s="1">
        <v>347046.56</v>
      </c>
      <c r="G64" s="1">
        <v>425037.65</v>
      </c>
      <c r="H64" s="1">
        <v>86066</v>
      </c>
      <c r="I64" s="1">
        <v>12266.82</v>
      </c>
      <c r="J64" s="1">
        <v>41998.11</v>
      </c>
      <c r="K64" s="1">
        <v>0</v>
      </c>
      <c r="L64" s="1">
        <f t="shared" si="4"/>
        <v>14037708.940000001</v>
      </c>
    </row>
    <row r="65" spans="1:12" x14ac:dyDescent="0.2">
      <c r="A65" s="13">
        <v>17</v>
      </c>
      <c r="B65" s="2" t="s">
        <v>13</v>
      </c>
      <c r="C65" s="1">
        <v>3869825.3</v>
      </c>
      <c r="D65" s="1">
        <v>1373941.28</v>
      </c>
      <c r="E65" s="1">
        <v>42098.02</v>
      </c>
      <c r="F65" s="1">
        <v>151165.85</v>
      </c>
      <c r="G65" s="1">
        <v>175959.64</v>
      </c>
      <c r="H65" s="1">
        <v>268479</v>
      </c>
      <c r="I65" s="1">
        <v>6652.32</v>
      </c>
      <c r="J65" s="1">
        <v>22775.66</v>
      </c>
      <c r="K65" s="1">
        <v>0</v>
      </c>
      <c r="L65" s="1">
        <f t="shared" si="4"/>
        <v>5910897.0699999994</v>
      </c>
    </row>
    <row r="66" spans="1:12" x14ac:dyDescent="0.2">
      <c r="A66" s="13">
        <v>18</v>
      </c>
      <c r="B66" s="2" t="s">
        <v>4</v>
      </c>
      <c r="C66" s="1">
        <v>38701617.57</v>
      </c>
      <c r="D66" s="1">
        <v>15368330.949999999</v>
      </c>
      <c r="E66" s="1">
        <v>3817.71</v>
      </c>
      <c r="F66" s="1">
        <v>1398042.22</v>
      </c>
      <c r="G66" s="1">
        <v>5873978.4900000002</v>
      </c>
      <c r="H66" s="1">
        <v>168897</v>
      </c>
      <c r="I66" s="1">
        <v>40495.9</v>
      </c>
      <c r="J66" s="1">
        <v>138646.43</v>
      </c>
      <c r="K66" s="1">
        <v>378</v>
      </c>
      <c r="L66" s="1">
        <f t="shared" si="4"/>
        <v>61694204.269999996</v>
      </c>
    </row>
    <row r="67" spans="1:12" x14ac:dyDescent="0.2">
      <c r="A67" s="13">
        <v>19</v>
      </c>
      <c r="B67" s="2" t="s">
        <v>14</v>
      </c>
      <c r="C67" s="1">
        <v>4063596.09</v>
      </c>
      <c r="D67" s="1">
        <v>1684683.85</v>
      </c>
      <c r="E67" s="1">
        <v>38899.4</v>
      </c>
      <c r="F67" s="1">
        <v>115787.18</v>
      </c>
      <c r="G67" s="1">
        <v>117061.7</v>
      </c>
      <c r="H67" s="1">
        <v>283</v>
      </c>
      <c r="I67" s="1">
        <v>6238.04</v>
      </c>
      <c r="J67" s="1">
        <v>21357.29</v>
      </c>
      <c r="K67" s="1">
        <v>0</v>
      </c>
      <c r="L67" s="1">
        <f t="shared" si="4"/>
        <v>6047906.5499999998</v>
      </c>
    </row>
    <row r="68" spans="1:12" x14ac:dyDescent="0.2">
      <c r="A68" s="13">
        <v>20</v>
      </c>
      <c r="B68" s="2" t="s">
        <v>15</v>
      </c>
      <c r="C68" s="1">
        <v>3749410.81</v>
      </c>
      <c r="D68" s="1">
        <v>1254507.8</v>
      </c>
      <c r="E68" s="1">
        <v>47463.47</v>
      </c>
      <c r="F68" s="1">
        <v>181130.33</v>
      </c>
      <c r="G68" s="1">
        <v>269400.8</v>
      </c>
      <c r="H68" s="1">
        <v>668744</v>
      </c>
      <c r="I68" s="1">
        <v>8341.26</v>
      </c>
      <c r="J68" s="1">
        <v>28558.17</v>
      </c>
      <c r="K68" s="1">
        <v>16.5</v>
      </c>
      <c r="L68" s="1">
        <f t="shared" si="4"/>
        <v>6207573.1399999997</v>
      </c>
    </row>
    <row r="69" spans="1:12" x14ac:dyDescent="0.2">
      <c r="A69" s="45" t="s">
        <v>0</v>
      </c>
      <c r="B69" s="46"/>
      <c r="C69" s="17">
        <f>SUM(C49:C68)</f>
        <v>109731011.40000001</v>
      </c>
      <c r="D69" s="17">
        <f t="shared" ref="D69:K69" si="5">SUM(D49:D68)</f>
        <v>41379068.999999993</v>
      </c>
      <c r="E69" s="17">
        <f t="shared" si="5"/>
        <v>1031814.22</v>
      </c>
      <c r="F69" s="17">
        <f t="shared" si="5"/>
        <v>3954870.23</v>
      </c>
      <c r="G69" s="17">
        <f t="shared" si="5"/>
        <v>10617527.710000001</v>
      </c>
      <c r="H69" s="17">
        <f t="shared" si="5"/>
        <v>8325831</v>
      </c>
      <c r="I69" s="17">
        <f t="shared" si="5"/>
        <v>183708.90000000002</v>
      </c>
      <c r="J69" s="17">
        <f t="shared" si="5"/>
        <v>628967.03</v>
      </c>
      <c r="K69" s="17">
        <f t="shared" si="5"/>
        <v>627.17000000000007</v>
      </c>
      <c r="L69" s="17">
        <f t="shared" ref="L69" si="6">SUM(L49:L68)</f>
        <v>175853426.66</v>
      </c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ht="16.5" x14ac:dyDescent="0.25">
      <c r="A73" s="38" t="s">
        <v>20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 ht="15" x14ac:dyDescent="0.2">
      <c r="A74" s="39" t="s">
        <v>24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pans="1:12" ht="14.25" x14ac:dyDescent="0.2">
      <c r="A75" s="40" t="s">
        <v>23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6" spans="1:12" ht="14.25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2" x14ac:dyDescent="0.2">
      <c r="A77" s="41" t="s">
        <v>36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2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x14ac:dyDescent="0.2">
      <c r="A79" s="41" t="s">
        <v>43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</row>
    <row r="80" spans="1:12" x14ac:dyDescent="0.2">
      <c r="A80" s="47" t="s">
        <v>49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</row>
    <row r="81" spans="1:12" ht="12.75" customHeight="1" x14ac:dyDescent="0.2">
      <c r="A81" s="14" t="s">
        <v>1</v>
      </c>
      <c r="B81" s="42" t="s">
        <v>35</v>
      </c>
      <c r="C81" s="33" t="s">
        <v>28</v>
      </c>
      <c r="D81" s="33" t="s">
        <v>29</v>
      </c>
      <c r="E81" s="33" t="s">
        <v>30</v>
      </c>
      <c r="F81" s="33" t="s">
        <v>38</v>
      </c>
      <c r="G81" s="33" t="s">
        <v>27</v>
      </c>
      <c r="H81" s="33" t="s">
        <v>34</v>
      </c>
      <c r="I81" s="33" t="s">
        <v>39</v>
      </c>
      <c r="J81" s="33" t="s">
        <v>31</v>
      </c>
      <c r="K81" s="33" t="s">
        <v>32</v>
      </c>
      <c r="L81" s="33" t="s">
        <v>0</v>
      </c>
    </row>
    <row r="82" spans="1:12" x14ac:dyDescent="0.2">
      <c r="A82" s="15" t="s">
        <v>2</v>
      </c>
      <c r="B82" s="43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1:12" x14ac:dyDescent="0.2">
      <c r="A83" s="16" t="s">
        <v>3</v>
      </c>
      <c r="B83" s="44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 x14ac:dyDescent="0.2">
      <c r="A84" s="13">
        <v>1</v>
      </c>
      <c r="B84" s="2" t="s">
        <v>5</v>
      </c>
      <c r="C84" s="1">
        <f>C154</f>
        <v>4511960.08</v>
      </c>
      <c r="D84" s="1">
        <f>D154+C119</f>
        <v>1391816.86</v>
      </c>
      <c r="E84" s="1">
        <f>E154+D119</f>
        <v>64474.86</v>
      </c>
      <c r="F84" s="1">
        <f>F154</f>
        <v>151487.97</v>
      </c>
      <c r="G84" s="1">
        <f>G154+E119</f>
        <v>122143.83</v>
      </c>
      <c r="H84" s="1">
        <f>H154</f>
        <v>388816</v>
      </c>
      <c r="I84" s="1">
        <f t="shared" ref="I84:K84" si="7">I154</f>
        <v>6531.24</v>
      </c>
      <c r="J84" s="1">
        <f t="shared" si="7"/>
        <v>14118.6</v>
      </c>
      <c r="K84" s="1">
        <f t="shared" si="7"/>
        <v>0</v>
      </c>
      <c r="L84" s="1">
        <f>SUM(C84:K84)</f>
        <v>6651349.4400000004</v>
      </c>
    </row>
    <row r="85" spans="1:12" x14ac:dyDescent="0.2">
      <c r="A85" s="13">
        <v>2</v>
      </c>
      <c r="B85" s="2" t="s">
        <v>6</v>
      </c>
      <c r="C85" s="1">
        <f t="shared" ref="C85:C103" si="8">C155</f>
        <v>3289564.44</v>
      </c>
      <c r="D85" s="1">
        <f t="shared" ref="D85:E103" si="9">D155+C120</f>
        <v>893572.84</v>
      </c>
      <c r="E85" s="1">
        <f t="shared" si="9"/>
        <v>90802.63</v>
      </c>
      <c r="F85" s="1">
        <f t="shared" ref="F85:F103" si="10">F155</f>
        <v>62313.919999999998</v>
      </c>
      <c r="G85" s="1">
        <f t="shared" ref="G85:G103" si="11">G155+E120</f>
        <v>49409.57</v>
      </c>
      <c r="H85" s="1">
        <f t="shared" ref="H85:K85" si="12">H155</f>
        <v>0</v>
      </c>
      <c r="I85" s="1">
        <f t="shared" si="12"/>
        <v>5186.13</v>
      </c>
      <c r="J85" s="1">
        <f t="shared" si="12"/>
        <v>11210.86</v>
      </c>
      <c r="K85" s="1">
        <f t="shared" si="12"/>
        <v>0</v>
      </c>
      <c r="L85" s="1">
        <f t="shared" ref="L85:L103" si="13">SUM(C85:K85)</f>
        <v>4402060.3900000006</v>
      </c>
    </row>
    <row r="86" spans="1:12" x14ac:dyDescent="0.2">
      <c r="A86" s="13">
        <v>3</v>
      </c>
      <c r="B86" s="2" t="s">
        <v>21</v>
      </c>
      <c r="C86" s="1">
        <f t="shared" si="8"/>
        <v>3088574.18</v>
      </c>
      <c r="D86" s="1">
        <f t="shared" si="9"/>
        <v>829496.67</v>
      </c>
      <c r="E86" s="1">
        <f t="shared" si="9"/>
        <v>95667.55</v>
      </c>
      <c r="F86" s="1">
        <f t="shared" si="10"/>
        <v>45703.76</v>
      </c>
      <c r="G86" s="1">
        <f t="shared" si="11"/>
        <v>36128.26</v>
      </c>
      <c r="H86" s="1">
        <f t="shared" ref="H86:K86" si="14">H156</f>
        <v>356239</v>
      </c>
      <c r="I86" s="1">
        <f t="shared" si="14"/>
        <v>4841.8900000000003</v>
      </c>
      <c r="J86" s="1">
        <f t="shared" si="14"/>
        <v>10466.73</v>
      </c>
      <c r="K86" s="1">
        <f t="shared" si="14"/>
        <v>0</v>
      </c>
      <c r="L86" s="1">
        <f t="shared" si="13"/>
        <v>4467118.04</v>
      </c>
    </row>
    <row r="87" spans="1:12" x14ac:dyDescent="0.2">
      <c r="A87" s="13">
        <v>4</v>
      </c>
      <c r="B87" s="2" t="s">
        <v>22</v>
      </c>
      <c r="C87" s="1">
        <f t="shared" si="8"/>
        <v>6977687.6100000003</v>
      </c>
      <c r="D87" s="1">
        <f t="shared" si="9"/>
        <v>3322822.07</v>
      </c>
      <c r="E87" s="1">
        <f t="shared" si="9"/>
        <v>80786.63</v>
      </c>
      <c r="F87" s="1">
        <f t="shared" si="10"/>
        <v>405442.82</v>
      </c>
      <c r="G87" s="1">
        <f t="shared" si="11"/>
        <v>460148.38</v>
      </c>
      <c r="H87" s="1">
        <f t="shared" ref="H87:K87" si="15">H157</f>
        <v>2868029</v>
      </c>
      <c r="I87" s="1">
        <f t="shared" si="15"/>
        <v>17091.13</v>
      </c>
      <c r="J87" s="1">
        <f t="shared" si="15"/>
        <v>36945.949999999997</v>
      </c>
      <c r="K87" s="1">
        <f t="shared" si="15"/>
        <v>91.78</v>
      </c>
      <c r="L87" s="1">
        <f t="shared" si="13"/>
        <v>14169045.370000001</v>
      </c>
    </row>
    <row r="88" spans="1:12" x14ac:dyDescent="0.2">
      <c r="A88" s="13">
        <v>5</v>
      </c>
      <c r="B88" s="2" t="s">
        <v>7</v>
      </c>
      <c r="C88" s="1">
        <f t="shared" si="8"/>
        <v>5957927.8099999996</v>
      </c>
      <c r="D88" s="1">
        <f t="shared" si="9"/>
        <v>1974331.27</v>
      </c>
      <c r="E88" s="1">
        <f t="shared" si="9"/>
        <v>52026.400000000001</v>
      </c>
      <c r="F88" s="1">
        <f t="shared" si="10"/>
        <v>280247.59000000003</v>
      </c>
      <c r="G88" s="1">
        <f t="shared" si="11"/>
        <v>229037.09</v>
      </c>
      <c r="H88" s="1">
        <f t="shared" ref="H88:K88" si="16">H158</f>
        <v>0</v>
      </c>
      <c r="I88" s="1">
        <f t="shared" si="16"/>
        <v>8975.6299999999992</v>
      </c>
      <c r="J88" s="1">
        <f t="shared" si="16"/>
        <v>19402.64</v>
      </c>
      <c r="K88" s="1">
        <f t="shared" si="16"/>
        <v>0</v>
      </c>
      <c r="L88" s="1">
        <f t="shared" si="13"/>
        <v>8521948.4300000016</v>
      </c>
    </row>
    <row r="89" spans="1:12" x14ac:dyDescent="0.2">
      <c r="A89" s="13">
        <v>6</v>
      </c>
      <c r="B89" s="2" t="s">
        <v>17</v>
      </c>
      <c r="C89" s="1">
        <f t="shared" si="8"/>
        <v>5628091.0499999998</v>
      </c>
      <c r="D89" s="1">
        <f t="shared" si="9"/>
        <v>660296.22</v>
      </c>
      <c r="E89" s="1">
        <f t="shared" si="9"/>
        <v>144173.60999999999</v>
      </c>
      <c r="F89" s="1">
        <f t="shared" si="10"/>
        <v>139932.70000000001</v>
      </c>
      <c r="G89" s="1">
        <f t="shared" si="11"/>
        <v>106062.69</v>
      </c>
      <c r="H89" s="1">
        <f t="shared" ref="H89:K89" si="17">H159</f>
        <v>2049277</v>
      </c>
      <c r="I89" s="1">
        <f t="shared" si="17"/>
        <v>15707.17</v>
      </c>
      <c r="J89" s="1">
        <f t="shared" si="17"/>
        <v>33954.230000000003</v>
      </c>
      <c r="K89" s="1">
        <f t="shared" si="17"/>
        <v>0</v>
      </c>
      <c r="L89" s="1">
        <f t="shared" si="13"/>
        <v>8777494.6699999999</v>
      </c>
    </row>
    <row r="90" spans="1:12" x14ac:dyDescent="0.2">
      <c r="A90" s="13">
        <v>7</v>
      </c>
      <c r="B90" s="2" t="s">
        <v>18</v>
      </c>
      <c r="C90" s="1">
        <f t="shared" si="8"/>
        <v>2433046.54</v>
      </c>
      <c r="D90" s="1">
        <f t="shared" si="9"/>
        <v>547930.4</v>
      </c>
      <c r="E90" s="1">
        <f t="shared" si="9"/>
        <v>141598.06999999998</v>
      </c>
      <c r="F90" s="1">
        <f t="shared" si="10"/>
        <v>46899.88</v>
      </c>
      <c r="G90" s="1">
        <f t="shared" si="11"/>
        <v>36547.229999999996</v>
      </c>
      <c r="H90" s="1">
        <f t="shared" ref="H90:K90" si="18">H160</f>
        <v>0</v>
      </c>
      <c r="I90" s="1">
        <f t="shared" si="18"/>
        <v>4580.1099999999997</v>
      </c>
      <c r="J90" s="1">
        <f t="shared" si="18"/>
        <v>9900.83</v>
      </c>
      <c r="K90" s="1">
        <f t="shared" si="18"/>
        <v>0</v>
      </c>
      <c r="L90" s="1">
        <f t="shared" si="13"/>
        <v>3220503.0599999996</v>
      </c>
    </row>
    <row r="91" spans="1:12" x14ac:dyDescent="0.2">
      <c r="A91" s="13">
        <v>8</v>
      </c>
      <c r="B91" s="2" t="s">
        <v>8</v>
      </c>
      <c r="C91" s="1">
        <f t="shared" si="8"/>
        <v>4314667.41</v>
      </c>
      <c r="D91" s="1">
        <f t="shared" si="9"/>
        <v>1257846.93</v>
      </c>
      <c r="E91" s="1">
        <f t="shared" si="9"/>
        <v>72773.83</v>
      </c>
      <c r="F91" s="1">
        <f t="shared" si="10"/>
        <v>113598.72</v>
      </c>
      <c r="G91" s="1">
        <f t="shared" si="11"/>
        <v>91365.319999999992</v>
      </c>
      <c r="H91" s="1">
        <f t="shared" ref="H91:K91" si="19">H161</f>
        <v>27361</v>
      </c>
      <c r="I91" s="1">
        <f t="shared" si="19"/>
        <v>7002.08</v>
      </c>
      <c r="J91" s="1">
        <f t="shared" si="19"/>
        <v>15136.42</v>
      </c>
      <c r="K91" s="1">
        <f t="shared" si="19"/>
        <v>0</v>
      </c>
      <c r="L91" s="1">
        <f t="shared" si="13"/>
        <v>5899751.71</v>
      </c>
    </row>
    <row r="92" spans="1:12" x14ac:dyDescent="0.2">
      <c r="A92" s="13">
        <v>9</v>
      </c>
      <c r="B92" s="2" t="s">
        <v>9</v>
      </c>
      <c r="C92" s="1">
        <f t="shared" si="8"/>
        <v>3696386.74</v>
      </c>
      <c r="D92" s="1">
        <f t="shared" si="9"/>
        <v>1014149.53</v>
      </c>
      <c r="E92" s="1">
        <f t="shared" si="9"/>
        <v>80786.63</v>
      </c>
      <c r="F92" s="1">
        <f t="shared" si="10"/>
        <v>70996.47</v>
      </c>
      <c r="G92" s="1">
        <f t="shared" si="11"/>
        <v>56044.5</v>
      </c>
      <c r="H92" s="1">
        <f t="shared" ref="H92:K92" si="20">H162</f>
        <v>0</v>
      </c>
      <c r="I92" s="1">
        <f t="shared" si="20"/>
        <v>5740.92</v>
      </c>
      <c r="J92" s="1">
        <f t="shared" si="20"/>
        <v>12410.16</v>
      </c>
      <c r="K92" s="1">
        <f t="shared" si="20"/>
        <v>559.13</v>
      </c>
      <c r="L92" s="1">
        <f t="shared" si="13"/>
        <v>4937074.08</v>
      </c>
    </row>
    <row r="93" spans="1:12" x14ac:dyDescent="0.2">
      <c r="A93" s="13">
        <v>10</v>
      </c>
      <c r="B93" s="2" t="s">
        <v>16</v>
      </c>
      <c r="C93" s="1">
        <f t="shared" si="8"/>
        <v>2615729.4300000002</v>
      </c>
      <c r="D93" s="1">
        <f t="shared" si="9"/>
        <v>576236.65</v>
      </c>
      <c r="E93" s="1">
        <f t="shared" si="9"/>
        <v>135731.56</v>
      </c>
      <c r="F93" s="1">
        <f t="shared" si="10"/>
        <v>53583.38</v>
      </c>
      <c r="G93" s="1">
        <f t="shared" si="11"/>
        <v>41858.060000000005</v>
      </c>
      <c r="H93" s="1">
        <f t="shared" ref="H93:K93" si="21">H163</f>
        <v>582895</v>
      </c>
      <c r="I93" s="1">
        <f t="shared" si="21"/>
        <v>5036.5200000000004</v>
      </c>
      <c r="J93" s="1">
        <f t="shared" si="21"/>
        <v>10887.45</v>
      </c>
      <c r="K93" s="1">
        <f t="shared" si="21"/>
        <v>0</v>
      </c>
      <c r="L93" s="1">
        <f t="shared" si="13"/>
        <v>4021958.0500000003</v>
      </c>
    </row>
    <row r="94" spans="1:12" x14ac:dyDescent="0.2">
      <c r="A94" s="13">
        <v>11</v>
      </c>
      <c r="B94" s="2" t="s">
        <v>10</v>
      </c>
      <c r="C94" s="1">
        <f t="shared" si="8"/>
        <v>3807599.79</v>
      </c>
      <c r="D94" s="1">
        <f t="shared" si="9"/>
        <v>1508737.59</v>
      </c>
      <c r="E94" s="1">
        <f t="shared" si="9"/>
        <v>79928.12</v>
      </c>
      <c r="F94" s="1">
        <f t="shared" si="10"/>
        <v>140205.29999999999</v>
      </c>
      <c r="G94" s="1">
        <f t="shared" si="11"/>
        <v>111957.34</v>
      </c>
      <c r="H94" s="1">
        <f t="shared" ref="H94:K94" si="22">H164</f>
        <v>4502</v>
      </c>
      <c r="I94" s="1">
        <f t="shared" si="22"/>
        <v>6050.39</v>
      </c>
      <c r="J94" s="1">
        <f t="shared" si="22"/>
        <v>13079.16</v>
      </c>
      <c r="K94" s="1">
        <f t="shared" si="22"/>
        <v>133.21</v>
      </c>
      <c r="L94" s="1">
        <f t="shared" si="13"/>
        <v>5672192.8999999994</v>
      </c>
    </row>
    <row r="95" spans="1:12" x14ac:dyDescent="0.2">
      <c r="A95" s="13">
        <v>12</v>
      </c>
      <c r="B95" s="2" t="s">
        <v>11</v>
      </c>
      <c r="C95" s="1">
        <f t="shared" si="8"/>
        <v>3751692.55</v>
      </c>
      <c r="D95" s="1">
        <f t="shared" si="9"/>
        <v>1182749.6399999999</v>
      </c>
      <c r="E95" s="1">
        <f t="shared" si="9"/>
        <v>69482.86</v>
      </c>
      <c r="F95" s="1">
        <f t="shared" si="10"/>
        <v>93133.85</v>
      </c>
      <c r="G95" s="1">
        <f t="shared" si="11"/>
        <v>73126.070000000007</v>
      </c>
      <c r="H95" s="1">
        <f t="shared" ref="H95:K95" si="23">H165</f>
        <v>238631</v>
      </c>
      <c r="I95" s="1">
        <f t="shared" si="23"/>
        <v>4628.5</v>
      </c>
      <c r="J95" s="1">
        <f t="shared" si="23"/>
        <v>10005.450000000001</v>
      </c>
      <c r="K95" s="1">
        <f t="shared" si="23"/>
        <v>89.1</v>
      </c>
      <c r="L95" s="1">
        <f t="shared" si="13"/>
        <v>5423539.0199999996</v>
      </c>
    </row>
    <row r="96" spans="1:12" x14ac:dyDescent="0.2">
      <c r="A96" s="13">
        <v>13</v>
      </c>
      <c r="B96" s="2" t="s">
        <v>12</v>
      </c>
      <c r="C96" s="1">
        <f t="shared" si="8"/>
        <v>5411446.0099999998</v>
      </c>
      <c r="D96" s="1">
        <f t="shared" si="9"/>
        <v>1714765.27</v>
      </c>
      <c r="E96" s="1">
        <f t="shared" si="9"/>
        <v>51597.14</v>
      </c>
      <c r="F96" s="1">
        <f t="shared" si="10"/>
        <v>166300.47</v>
      </c>
      <c r="G96" s="1">
        <f t="shared" si="11"/>
        <v>131025.84999999999</v>
      </c>
      <c r="H96" s="1">
        <f t="shared" ref="H96:K96" si="24">H166</f>
        <v>0</v>
      </c>
      <c r="I96" s="1">
        <f t="shared" si="24"/>
        <v>6959.96</v>
      </c>
      <c r="J96" s="1">
        <f t="shared" si="24"/>
        <v>15045.36</v>
      </c>
      <c r="K96" s="1">
        <f t="shared" si="24"/>
        <v>9.9</v>
      </c>
      <c r="L96" s="1">
        <f t="shared" si="13"/>
        <v>7497149.959999999</v>
      </c>
    </row>
    <row r="97" spans="1:12" x14ac:dyDescent="0.2">
      <c r="A97" s="13">
        <v>14</v>
      </c>
      <c r="B97" s="2" t="s">
        <v>33</v>
      </c>
      <c r="C97" s="1">
        <f t="shared" si="8"/>
        <v>2862589.21</v>
      </c>
      <c r="D97" s="1">
        <f t="shared" si="9"/>
        <v>1031433.39</v>
      </c>
      <c r="E97" s="1">
        <f t="shared" si="9"/>
        <v>103966.52</v>
      </c>
      <c r="F97" s="1">
        <f t="shared" si="10"/>
        <v>31018.07</v>
      </c>
      <c r="G97" s="1">
        <f t="shared" si="11"/>
        <v>24742.09</v>
      </c>
      <c r="H97" s="1">
        <f t="shared" ref="H97:K97" si="25">H167</f>
        <v>0</v>
      </c>
      <c r="I97" s="1">
        <f t="shared" si="25"/>
        <v>4561.63</v>
      </c>
      <c r="J97" s="1">
        <f t="shared" si="25"/>
        <v>9860.8799999999992</v>
      </c>
      <c r="K97" s="1">
        <f t="shared" si="25"/>
        <v>0</v>
      </c>
      <c r="L97" s="1">
        <f t="shared" si="13"/>
        <v>4068171.7899999996</v>
      </c>
    </row>
    <row r="98" spans="1:12" x14ac:dyDescent="0.2">
      <c r="A98" s="13">
        <v>15</v>
      </c>
      <c r="B98" s="2" t="s">
        <v>26</v>
      </c>
      <c r="C98" s="1">
        <f t="shared" si="8"/>
        <v>4008709.37</v>
      </c>
      <c r="D98" s="1">
        <f t="shared" si="9"/>
        <v>1034152.14</v>
      </c>
      <c r="E98" s="1">
        <f t="shared" si="9"/>
        <v>80786.63</v>
      </c>
      <c r="F98" s="1">
        <f t="shared" si="10"/>
        <v>94740.58</v>
      </c>
      <c r="G98" s="1">
        <f t="shared" si="11"/>
        <v>75570.38</v>
      </c>
      <c r="H98" s="1">
        <f t="shared" ref="H98:K98" si="26">H168</f>
        <v>183937</v>
      </c>
      <c r="I98" s="1">
        <f t="shared" si="26"/>
        <v>6821.26</v>
      </c>
      <c r="J98" s="1">
        <f t="shared" si="26"/>
        <v>14745.54</v>
      </c>
      <c r="K98" s="1">
        <f t="shared" si="26"/>
        <v>0</v>
      </c>
      <c r="L98" s="1">
        <f t="shared" si="13"/>
        <v>5499462.8999999994</v>
      </c>
    </row>
    <row r="99" spans="1:12" x14ac:dyDescent="0.2">
      <c r="A99" s="13">
        <v>16</v>
      </c>
      <c r="B99" s="2" t="s">
        <v>25</v>
      </c>
      <c r="C99" s="1">
        <f t="shared" si="8"/>
        <v>9591189.3399999999</v>
      </c>
      <c r="D99" s="1">
        <f t="shared" si="9"/>
        <v>4830860.46</v>
      </c>
      <c r="E99" s="1">
        <f t="shared" si="9"/>
        <v>32423.65</v>
      </c>
      <c r="F99" s="1">
        <f t="shared" si="10"/>
        <v>373172.72</v>
      </c>
      <c r="G99" s="1">
        <f t="shared" si="11"/>
        <v>300215.06</v>
      </c>
      <c r="H99" s="1">
        <f t="shared" ref="H99:K99" si="27">H169</f>
        <v>986585</v>
      </c>
      <c r="I99" s="1">
        <f t="shared" si="27"/>
        <v>12266.82</v>
      </c>
      <c r="J99" s="1">
        <f t="shared" si="27"/>
        <v>26517.23</v>
      </c>
      <c r="K99" s="1">
        <f t="shared" si="27"/>
        <v>0</v>
      </c>
      <c r="L99" s="1">
        <f t="shared" si="13"/>
        <v>16153230.280000003</v>
      </c>
    </row>
    <row r="100" spans="1:12" x14ac:dyDescent="0.2">
      <c r="A100" s="13">
        <v>17</v>
      </c>
      <c r="B100" s="2" t="s">
        <v>13</v>
      </c>
      <c r="C100" s="1">
        <f t="shared" si="8"/>
        <v>4459988.0999999996</v>
      </c>
      <c r="D100" s="1">
        <f t="shared" si="9"/>
        <v>1378441.89</v>
      </c>
      <c r="E100" s="1">
        <f t="shared" si="9"/>
        <v>66478.06</v>
      </c>
      <c r="F100" s="1">
        <f t="shared" si="10"/>
        <v>162464</v>
      </c>
      <c r="G100" s="1">
        <f t="shared" si="11"/>
        <v>131624.01999999999</v>
      </c>
      <c r="H100" s="1">
        <f t="shared" ref="H100:K100" si="28">H170</f>
        <v>41546</v>
      </c>
      <c r="I100" s="1">
        <f t="shared" si="28"/>
        <v>6652.32</v>
      </c>
      <c r="J100" s="1">
        <f t="shared" si="28"/>
        <v>14380.34</v>
      </c>
      <c r="K100" s="1">
        <f t="shared" si="28"/>
        <v>0</v>
      </c>
      <c r="L100" s="1">
        <f t="shared" si="13"/>
        <v>6261574.7299999986</v>
      </c>
    </row>
    <row r="101" spans="1:12" x14ac:dyDescent="0.2">
      <c r="A101" s="13">
        <v>18</v>
      </c>
      <c r="B101" s="2" t="s">
        <v>4</v>
      </c>
      <c r="C101" s="1">
        <f t="shared" si="8"/>
        <v>39974721.5</v>
      </c>
      <c r="D101" s="1">
        <f t="shared" si="9"/>
        <v>15730984.140000001</v>
      </c>
      <c r="E101" s="1">
        <f t="shared" si="9"/>
        <v>13393.25</v>
      </c>
      <c r="F101" s="1">
        <f t="shared" si="10"/>
        <v>1503842.33</v>
      </c>
      <c r="G101" s="1">
        <f t="shared" si="11"/>
        <v>1607418.15</v>
      </c>
      <c r="H101" s="1">
        <f t="shared" ref="H101:K101" si="29">H171</f>
        <v>3221519</v>
      </c>
      <c r="I101" s="1">
        <f t="shared" si="29"/>
        <v>40495.9</v>
      </c>
      <c r="J101" s="1">
        <f t="shared" si="29"/>
        <v>87540.11</v>
      </c>
      <c r="K101" s="1">
        <f t="shared" si="29"/>
        <v>1523.02</v>
      </c>
      <c r="L101" s="1">
        <f t="shared" si="13"/>
        <v>62181437.399999999</v>
      </c>
    </row>
    <row r="102" spans="1:12" x14ac:dyDescent="0.2">
      <c r="A102" s="13">
        <v>19</v>
      </c>
      <c r="B102" s="2" t="s">
        <v>14</v>
      </c>
      <c r="C102" s="1">
        <f t="shared" si="8"/>
        <v>4550416.32</v>
      </c>
      <c r="D102" s="1">
        <f t="shared" si="9"/>
        <v>1678902.96</v>
      </c>
      <c r="E102" s="1">
        <f t="shared" si="9"/>
        <v>62042.400000000001</v>
      </c>
      <c r="F102" s="1">
        <f t="shared" si="10"/>
        <v>124445.16</v>
      </c>
      <c r="G102" s="1">
        <f t="shared" si="11"/>
        <v>99039.63</v>
      </c>
      <c r="H102" s="1">
        <f t="shared" ref="H102:K102" si="30">H172</f>
        <v>0</v>
      </c>
      <c r="I102" s="1">
        <f t="shared" si="30"/>
        <v>6238.04</v>
      </c>
      <c r="J102" s="1">
        <f t="shared" si="30"/>
        <v>13484.8</v>
      </c>
      <c r="K102" s="1">
        <f t="shared" si="30"/>
        <v>0</v>
      </c>
      <c r="L102" s="1">
        <f t="shared" si="13"/>
        <v>6534569.3100000005</v>
      </c>
    </row>
    <row r="103" spans="1:12" x14ac:dyDescent="0.2">
      <c r="A103" s="13">
        <v>20</v>
      </c>
      <c r="B103" s="2" t="s">
        <v>15</v>
      </c>
      <c r="C103" s="1">
        <f t="shared" si="8"/>
        <v>4658336.57</v>
      </c>
      <c r="D103" s="1">
        <f t="shared" si="9"/>
        <v>1468831.08</v>
      </c>
      <c r="E103" s="1">
        <f t="shared" si="9"/>
        <v>73918.5</v>
      </c>
      <c r="F103" s="1">
        <f t="shared" si="10"/>
        <v>194946.26</v>
      </c>
      <c r="G103" s="1">
        <f t="shared" si="11"/>
        <v>157656.29</v>
      </c>
      <c r="H103" s="1">
        <f t="shared" ref="H103:K103" si="31">H173</f>
        <v>536411</v>
      </c>
      <c r="I103" s="1">
        <f t="shared" si="31"/>
        <v>8341.26</v>
      </c>
      <c r="J103" s="1">
        <f t="shared" si="31"/>
        <v>18031.36</v>
      </c>
      <c r="K103" s="1">
        <f t="shared" si="31"/>
        <v>0</v>
      </c>
      <c r="L103" s="1">
        <f t="shared" si="13"/>
        <v>7116472.3200000003</v>
      </c>
    </row>
    <row r="104" spans="1:12" x14ac:dyDescent="0.2">
      <c r="A104" s="45" t="s">
        <v>0</v>
      </c>
      <c r="B104" s="46"/>
      <c r="C104" s="17">
        <f>SUM(C84:C103)</f>
        <v>125590324.04999998</v>
      </c>
      <c r="D104" s="17">
        <f t="shared" ref="D104:L104" si="32">SUM(D84:D103)</f>
        <v>44028358.000000007</v>
      </c>
      <c r="E104" s="17">
        <f t="shared" si="32"/>
        <v>1592838.8999999994</v>
      </c>
      <c r="F104" s="17">
        <f>SUM(F84:F103)</f>
        <v>4254475.95</v>
      </c>
      <c r="G104" s="17">
        <f>SUM(G84:G103)</f>
        <v>3941119.8100000005</v>
      </c>
      <c r="H104" s="17">
        <f t="shared" si="32"/>
        <v>11485748</v>
      </c>
      <c r="I104" s="17">
        <f t="shared" si="32"/>
        <v>183708.90000000002</v>
      </c>
      <c r="J104" s="17">
        <f t="shared" si="32"/>
        <v>397124.10000000003</v>
      </c>
      <c r="K104" s="17">
        <f t="shared" si="32"/>
        <v>2406.14</v>
      </c>
      <c r="L104" s="17">
        <f t="shared" si="32"/>
        <v>191476103.84999999</v>
      </c>
    </row>
    <row r="110" spans="1:12" ht="16.5" x14ac:dyDescent="0.25">
      <c r="A110" s="52" t="s">
        <v>20</v>
      </c>
      <c r="B110" s="52"/>
      <c r="C110" s="52"/>
      <c r="D110" s="52"/>
      <c r="E110" s="52"/>
      <c r="F110" s="52"/>
    </row>
    <row r="111" spans="1:12" ht="15" x14ac:dyDescent="0.2">
      <c r="A111" s="53" t="s">
        <v>24</v>
      </c>
      <c r="B111" s="53"/>
      <c r="C111" s="53"/>
      <c r="D111" s="53"/>
      <c r="E111" s="53"/>
      <c r="F111" s="53"/>
    </row>
    <row r="112" spans="1:12" ht="14.25" x14ac:dyDescent="0.2">
      <c r="A112" s="54" t="s">
        <v>23</v>
      </c>
      <c r="B112" s="54"/>
      <c r="C112" s="54"/>
      <c r="D112" s="54"/>
      <c r="E112" s="54"/>
      <c r="F112" s="54"/>
    </row>
    <row r="113" spans="1:6" x14ac:dyDescent="0.2">
      <c r="B113" s="7" t="s">
        <v>19</v>
      </c>
      <c r="F113" s="8"/>
    </row>
    <row r="114" spans="1:6" x14ac:dyDescent="0.2">
      <c r="A114" s="48" t="s">
        <v>40</v>
      </c>
      <c r="B114" s="48"/>
      <c r="C114" s="48"/>
      <c r="D114" s="48"/>
      <c r="E114" s="48"/>
      <c r="F114" s="48"/>
    </row>
    <row r="115" spans="1:6" x14ac:dyDescent="0.2">
      <c r="F115" s="4"/>
    </row>
    <row r="116" spans="1:6" ht="12.75" customHeight="1" x14ac:dyDescent="0.2">
      <c r="A116" s="18" t="s">
        <v>1</v>
      </c>
      <c r="B116" s="30" t="s">
        <v>35</v>
      </c>
      <c r="C116" s="33" t="s">
        <v>29</v>
      </c>
      <c r="D116" s="33" t="s">
        <v>30</v>
      </c>
      <c r="E116" s="33" t="s">
        <v>27</v>
      </c>
      <c r="F116" s="33" t="s">
        <v>0</v>
      </c>
    </row>
    <row r="117" spans="1:6" x14ac:dyDescent="0.2">
      <c r="A117" s="19" t="s">
        <v>2</v>
      </c>
      <c r="B117" s="31"/>
      <c r="C117" s="34"/>
      <c r="D117" s="34"/>
      <c r="E117" s="34"/>
      <c r="F117" s="34"/>
    </row>
    <row r="118" spans="1:6" x14ac:dyDescent="0.2">
      <c r="A118" s="20" t="s">
        <v>3</v>
      </c>
      <c r="B118" s="32"/>
      <c r="C118" s="35"/>
      <c r="D118" s="35"/>
      <c r="E118" s="35"/>
      <c r="F118" s="35"/>
    </row>
    <row r="119" spans="1:6" x14ac:dyDescent="0.2">
      <c r="A119" s="23">
        <v>1</v>
      </c>
      <c r="B119" s="5" t="s">
        <v>5</v>
      </c>
      <c r="C119" s="6">
        <v>-16677.189999999999</v>
      </c>
      <c r="D119" s="6">
        <v>8099.08</v>
      </c>
      <c r="E119" s="6">
        <v>409.83</v>
      </c>
      <c r="F119" s="6">
        <f t="shared" ref="F119:F138" si="33">SUM(C119:E119)</f>
        <v>-8168.2799999999988</v>
      </c>
    </row>
    <row r="120" spans="1:6" x14ac:dyDescent="0.2">
      <c r="A120" s="23">
        <v>2</v>
      </c>
      <c r="B120" s="5" t="s">
        <v>6</v>
      </c>
      <c r="C120" s="6">
        <v>-6769.29</v>
      </c>
      <c r="D120" s="6">
        <v>8099.08</v>
      </c>
      <c r="E120" s="6">
        <v>65.73</v>
      </c>
      <c r="F120" s="6">
        <f t="shared" si="33"/>
        <v>1395.52</v>
      </c>
    </row>
    <row r="121" spans="1:6" x14ac:dyDescent="0.2">
      <c r="A121" s="23">
        <v>3</v>
      </c>
      <c r="B121" s="5" t="s">
        <v>21</v>
      </c>
      <c r="C121" s="6">
        <v>-5488.69</v>
      </c>
      <c r="D121" s="6">
        <v>8099.08</v>
      </c>
      <c r="E121" s="6">
        <v>47</v>
      </c>
      <c r="F121" s="6">
        <f t="shared" si="33"/>
        <v>2657.3900000000003</v>
      </c>
    </row>
    <row r="122" spans="1:6" x14ac:dyDescent="0.2">
      <c r="A122" s="23">
        <v>4</v>
      </c>
      <c r="B122" s="5" t="s">
        <v>22</v>
      </c>
      <c r="C122" s="6">
        <v>-151644.87</v>
      </c>
      <c r="D122" s="6">
        <v>8099.08</v>
      </c>
      <c r="E122" s="6">
        <v>28301.49</v>
      </c>
      <c r="F122" s="6">
        <f t="shared" si="33"/>
        <v>-115244.3</v>
      </c>
    </row>
    <row r="123" spans="1:6" x14ac:dyDescent="0.2">
      <c r="A123" s="23">
        <v>5</v>
      </c>
      <c r="B123" s="5" t="s">
        <v>7</v>
      </c>
      <c r="C123" s="6">
        <v>-43311.78</v>
      </c>
      <c r="D123" s="6">
        <v>8099.08</v>
      </c>
      <c r="E123" s="6">
        <v>3095.07</v>
      </c>
      <c r="F123" s="6">
        <f t="shared" si="33"/>
        <v>-32117.629999999997</v>
      </c>
    </row>
    <row r="124" spans="1:6" x14ac:dyDescent="0.2">
      <c r="A124" s="23">
        <v>6</v>
      </c>
      <c r="B124" s="5" t="s">
        <v>17</v>
      </c>
      <c r="C124" s="6">
        <v>-10412.620000000001</v>
      </c>
      <c r="D124" s="6">
        <v>8099.08</v>
      </c>
      <c r="E124" s="6">
        <v>2.21</v>
      </c>
      <c r="F124" s="6">
        <f t="shared" si="33"/>
        <v>-2311.3300000000008</v>
      </c>
    </row>
    <row r="125" spans="1:6" x14ac:dyDescent="0.2">
      <c r="A125" s="23">
        <v>7</v>
      </c>
      <c r="B125" s="5" t="s">
        <v>18</v>
      </c>
      <c r="C125" s="6">
        <v>-3496.72</v>
      </c>
      <c r="D125" s="6">
        <v>8099.08</v>
      </c>
      <c r="E125" s="6">
        <v>1.06</v>
      </c>
      <c r="F125" s="6">
        <f t="shared" si="33"/>
        <v>4603.420000000001</v>
      </c>
    </row>
    <row r="126" spans="1:6" x14ac:dyDescent="0.2">
      <c r="A126" s="23">
        <v>8</v>
      </c>
      <c r="B126" s="5" t="s">
        <v>8</v>
      </c>
      <c r="C126" s="6">
        <v>-13560.95</v>
      </c>
      <c r="D126" s="6">
        <v>8099.08</v>
      </c>
      <c r="E126" s="6">
        <v>289.17</v>
      </c>
      <c r="F126" s="6">
        <f t="shared" si="33"/>
        <v>-5172.7000000000007</v>
      </c>
    </row>
    <row r="127" spans="1:6" x14ac:dyDescent="0.2">
      <c r="A127" s="23">
        <v>9</v>
      </c>
      <c r="B127" s="5" t="s">
        <v>9</v>
      </c>
      <c r="C127" s="6">
        <v>-7169.97</v>
      </c>
      <c r="D127" s="6">
        <v>8099.08</v>
      </c>
      <c r="E127" s="6">
        <v>64.14</v>
      </c>
      <c r="F127" s="6">
        <f t="shared" si="33"/>
        <v>993.24999999999966</v>
      </c>
    </row>
    <row r="128" spans="1:6" x14ac:dyDescent="0.2">
      <c r="A128" s="23">
        <v>10</v>
      </c>
      <c r="B128" s="5" t="s">
        <v>16</v>
      </c>
      <c r="C128" s="6">
        <v>-4447.53</v>
      </c>
      <c r="D128" s="6">
        <v>8099.08</v>
      </c>
      <c r="E128" s="6">
        <v>9.01</v>
      </c>
      <c r="F128" s="6">
        <f t="shared" si="33"/>
        <v>3660.5600000000004</v>
      </c>
    </row>
    <row r="129" spans="1:12" x14ac:dyDescent="0.2">
      <c r="A129" s="23">
        <v>11</v>
      </c>
      <c r="B129" s="5" t="s">
        <v>10</v>
      </c>
      <c r="C129" s="6">
        <v>-11616.97</v>
      </c>
      <c r="D129" s="6">
        <v>8099.08</v>
      </c>
      <c r="E129" s="6">
        <v>83.03</v>
      </c>
      <c r="F129" s="6">
        <f t="shared" si="33"/>
        <v>-3434.8599999999992</v>
      </c>
    </row>
    <row r="130" spans="1:12" x14ac:dyDescent="0.2">
      <c r="A130" s="23">
        <v>12</v>
      </c>
      <c r="B130" s="5" t="s">
        <v>11</v>
      </c>
      <c r="C130" s="6">
        <v>-10601.76</v>
      </c>
      <c r="D130" s="6">
        <v>8099.08</v>
      </c>
      <c r="E130" s="6">
        <v>164.07</v>
      </c>
      <c r="F130" s="6">
        <f t="shared" si="33"/>
        <v>-2338.61</v>
      </c>
    </row>
    <row r="131" spans="1:12" x14ac:dyDescent="0.2">
      <c r="A131" s="23">
        <v>13</v>
      </c>
      <c r="B131" s="5" t="s">
        <v>12</v>
      </c>
      <c r="C131" s="6">
        <v>-15531.01</v>
      </c>
      <c r="D131" s="6">
        <v>8099.08</v>
      </c>
      <c r="E131" s="6">
        <v>213.76</v>
      </c>
      <c r="F131" s="6">
        <f t="shared" si="33"/>
        <v>-7218.17</v>
      </c>
    </row>
    <row r="132" spans="1:12" x14ac:dyDescent="0.2">
      <c r="A132" s="23">
        <v>14</v>
      </c>
      <c r="B132" s="5" t="s">
        <v>33</v>
      </c>
      <c r="C132" s="6">
        <v>-3000.14</v>
      </c>
      <c r="D132" s="6">
        <v>8099.08</v>
      </c>
      <c r="E132" s="6">
        <v>10.91</v>
      </c>
      <c r="F132" s="6">
        <f t="shared" si="33"/>
        <v>5109.8500000000004</v>
      </c>
    </row>
    <row r="133" spans="1:12" x14ac:dyDescent="0.2">
      <c r="A133" s="23">
        <v>15</v>
      </c>
      <c r="B133" s="5" t="s">
        <v>26</v>
      </c>
      <c r="C133" s="6">
        <v>-8229.52</v>
      </c>
      <c r="D133" s="6">
        <v>8099.08</v>
      </c>
      <c r="E133" s="6">
        <v>64.78</v>
      </c>
      <c r="F133" s="6">
        <f t="shared" si="33"/>
        <v>-65.660000000000508</v>
      </c>
    </row>
    <row r="134" spans="1:12" x14ac:dyDescent="0.2">
      <c r="A134" s="23">
        <v>16</v>
      </c>
      <c r="B134" s="5" t="s">
        <v>25</v>
      </c>
      <c r="C134" s="6">
        <v>-35320.800000000003</v>
      </c>
      <c r="D134" s="6">
        <v>8099.08</v>
      </c>
      <c r="E134" s="6">
        <v>1330.12</v>
      </c>
      <c r="F134" s="6">
        <f t="shared" si="33"/>
        <v>-25891.600000000002</v>
      </c>
    </row>
    <row r="135" spans="1:12" x14ac:dyDescent="0.2">
      <c r="A135" s="23">
        <v>17</v>
      </c>
      <c r="B135" s="5" t="s">
        <v>13</v>
      </c>
      <c r="C135" s="6">
        <v>-19053.490000000002</v>
      </c>
      <c r="D135" s="6">
        <v>8099.08</v>
      </c>
      <c r="E135" s="6">
        <v>557.71</v>
      </c>
      <c r="F135" s="6">
        <f t="shared" si="33"/>
        <v>-10396.700000000001</v>
      </c>
    </row>
    <row r="136" spans="1:12" x14ac:dyDescent="0.2">
      <c r="A136" s="23">
        <v>18</v>
      </c>
      <c r="B136" s="5" t="s">
        <v>4</v>
      </c>
      <c r="C136" s="6">
        <v>-249776.34</v>
      </c>
      <c r="D136" s="6">
        <v>8099.08</v>
      </c>
      <c r="E136" s="6">
        <v>102326.13</v>
      </c>
      <c r="F136" s="6">
        <f t="shared" si="33"/>
        <v>-139351.13</v>
      </c>
    </row>
    <row r="137" spans="1:12" x14ac:dyDescent="0.2">
      <c r="A137" s="23">
        <v>19</v>
      </c>
      <c r="B137" s="5" t="s">
        <v>14</v>
      </c>
      <c r="C137" s="6">
        <v>-9952.57</v>
      </c>
      <c r="D137" s="6">
        <v>8099.08</v>
      </c>
      <c r="E137" s="6">
        <v>51.86</v>
      </c>
      <c r="F137" s="6">
        <f t="shared" si="33"/>
        <v>-1801.6299999999999</v>
      </c>
    </row>
    <row r="138" spans="1:12" x14ac:dyDescent="0.2">
      <c r="A138" s="23">
        <v>20</v>
      </c>
      <c r="B138" s="5" t="s">
        <v>15</v>
      </c>
      <c r="C138" s="6">
        <v>-30642.79</v>
      </c>
      <c r="D138" s="6">
        <v>8099.03</v>
      </c>
      <c r="E138" s="6">
        <v>1548.25</v>
      </c>
      <c r="F138" s="6">
        <f t="shared" si="33"/>
        <v>-20995.510000000002</v>
      </c>
    </row>
    <row r="139" spans="1:12" x14ac:dyDescent="0.2">
      <c r="A139" s="36" t="s">
        <v>0</v>
      </c>
      <c r="B139" s="37"/>
      <c r="C139" s="21">
        <f>SUM(C119:C138)</f>
        <v>-656705</v>
      </c>
      <c r="D139" s="21">
        <f t="shared" ref="D139:F139" si="34">SUM(D119:D138)</f>
        <v>161981.54999999999</v>
      </c>
      <c r="E139" s="21">
        <f t="shared" si="34"/>
        <v>138635.32999999999</v>
      </c>
      <c r="F139" s="21">
        <f t="shared" si="34"/>
        <v>-356088.12</v>
      </c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6.5" x14ac:dyDescent="0.25">
      <c r="A143" s="38" t="s">
        <v>20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ht="15" x14ac:dyDescent="0.2">
      <c r="A144" s="39" t="s">
        <v>24</v>
      </c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</row>
    <row r="145" spans="1:12" ht="14.25" x14ac:dyDescent="0.2">
      <c r="A145" s="40" t="s">
        <v>23</v>
      </c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</row>
    <row r="146" spans="1:12" ht="14.25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x14ac:dyDescent="0.2">
      <c r="A147" s="41" t="s">
        <v>36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</row>
    <row r="148" spans="1:12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x14ac:dyDescent="0.2">
      <c r="A149" s="41" t="s">
        <v>43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 s="12"/>
    </row>
    <row r="151" spans="1:12" x14ac:dyDescent="0.2">
      <c r="A151" s="14" t="s">
        <v>1</v>
      </c>
      <c r="B151" s="42" t="s">
        <v>35</v>
      </c>
      <c r="C151" s="33" t="s">
        <v>28</v>
      </c>
      <c r="D151" s="33" t="s">
        <v>29</v>
      </c>
      <c r="E151" s="33" t="s">
        <v>30</v>
      </c>
      <c r="F151" s="33" t="s">
        <v>38</v>
      </c>
      <c r="G151" s="33" t="s">
        <v>27</v>
      </c>
      <c r="H151" s="33" t="s">
        <v>34</v>
      </c>
      <c r="I151" s="33" t="s">
        <v>39</v>
      </c>
      <c r="J151" s="33" t="s">
        <v>31</v>
      </c>
      <c r="K151" s="33" t="s">
        <v>32</v>
      </c>
      <c r="L151" s="33" t="s">
        <v>0</v>
      </c>
    </row>
    <row r="152" spans="1:12" x14ac:dyDescent="0.2">
      <c r="A152" s="15" t="s">
        <v>2</v>
      </c>
      <c r="B152" s="43"/>
      <c r="C152" s="34"/>
      <c r="D152" s="34"/>
      <c r="E152" s="34"/>
      <c r="F152" s="34"/>
      <c r="G152" s="34"/>
      <c r="H152" s="34"/>
      <c r="I152" s="34"/>
      <c r="J152" s="34"/>
      <c r="K152" s="34"/>
      <c r="L152" s="34"/>
    </row>
    <row r="153" spans="1:12" x14ac:dyDescent="0.2">
      <c r="A153" s="16" t="s">
        <v>3</v>
      </c>
      <c r="B153" s="44"/>
      <c r="C153" s="35"/>
      <c r="D153" s="35"/>
      <c r="E153" s="35"/>
      <c r="F153" s="35"/>
      <c r="G153" s="35"/>
      <c r="H153" s="35"/>
      <c r="I153" s="35"/>
      <c r="J153" s="35"/>
      <c r="K153" s="35"/>
      <c r="L153" s="35"/>
    </row>
    <row r="154" spans="1:12" x14ac:dyDescent="0.2">
      <c r="A154" s="13">
        <v>1</v>
      </c>
      <c r="B154" s="2" t="s">
        <v>5</v>
      </c>
      <c r="C154" s="1">
        <v>4511960.08</v>
      </c>
      <c r="D154" s="1">
        <v>1408494.05</v>
      </c>
      <c r="E154" s="1">
        <v>56375.78</v>
      </c>
      <c r="F154" s="1">
        <v>151487.97</v>
      </c>
      <c r="G154" s="1">
        <v>121734</v>
      </c>
      <c r="H154" s="1">
        <v>388816</v>
      </c>
      <c r="I154" s="1">
        <v>6531.24</v>
      </c>
      <c r="J154" s="1">
        <v>14118.6</v>
      </c>
      <c r="K154" s="1">
        <v>0</v>
      </c>
      <c r="L154" s="1">
        <f>SUM(C154:K154)</f>
        <v>6659517.7199999997</v>
      </c>
    </row>
    <row r="155" spans="1:12" x14ac:dyDescent="0.2">
      <c r="A155" s="13">
        <v>2</v>
      </c>
      <c r="B155" s="2" t="s">
        <v>6</v>
      </c>
      <c r="C155" s="1">
        <v>3289564.44</v>
      </c>
      <c r="D155" s="1">
        <v>900342.13</v>
      </c>
      <c r="E155" s="1">
        <v>82703.55</v>
      </c>
      <c r="F155" s="1">
        <v>62313.919999999998</v>
      </c>
      <c r="G155" s="1">
        <v>49343.839999999997</v>
      </c>
      <c r="H155" s="1">
        <v>0</v>
      </c>
      <c r="I155" s="1">
        <v>5186.13</v>
      </c>
      <c r="J155" s="1">
        <v>11210.86</v>
      </c>
      <c r="K155" s="1">
        <v>0</v>
      </c>
      <c r="L155" s="1">
        <f t="shared" ref="L155:L173" si="35">SUM(C155:K155)</f>
        <v>4400664.87</v>
      </c>
    </row>
    <row r="156" spans="1:12" x14ac:dyDescent="0.2">
      <c r="A156" s="13">
        <v>3</v>
      </c>
      <c r="B156" s="2" t="s">
        <v>21</v>
      </c>
      <c r="C156" s="1">
        <v>3088574.18</v>
      </c>
      <c r="D156" s="1">
        <v>834985.36</v>
      </c>
      <c r="E156" s="1">
        <v>87568.47</v>
      </c>
      <c r="F156" s="1">
        <v>45703.76</v>
      </c>
      <c r="G156" s="1">
        <v>36081.26</v>
      </c>
      <c r="H156" s="1">
        <v>356239</v>
      </c>
      <c r="I156" s="1">
        <v>4841.8900000000003</v>
      </c>
      <c r="J156" s="1">
        <v>10466.73</v>
      </c>
      <c r="K156" s="1">
        <v>0</v>
      </c>
      <c r="L156" s="1">
        <f t="shared" si="35"/>
        <v>4464460.6499999994</v>
      </c>
    </row>
    <row r="157" spans="1:12" x14ac:dyDescent="0.2">
      <c r="A157" s="13">
        <v>4</v>
      </c>
      <c r="B157" s="2" t="s">
        <v>22</v>
      </c>
      <c r="C157" s="1">
        <v>6977687.6100000003</v>
      </c>
      <c r="D157" s="1">
        <v>3474466.94</v>
      </c>
      <c r="E157" s="1">
        <v>72687.55</v>
      </c>
      <c r="F157" s="1">
        <v>405442.82</v>
      </c>
      <c r="G157" s="1">
        <v>431846.89</v>
      </c>
      <c r="H157" s="1">
        <v>2868029</v>
      </c>
      <c r="I157" s="1">
        <v>17091.13</v>
      </c>
      <c r="J157" s="1">
        <v>36945.949999999997</v>
      </c>
      <c r="K157" s="1">
        <v>91.78</v>
      </c>
      <c r="L157" s="1">
        <f t="shared" si="35"/>
        <v>14284289.670000002</v>
      </c>
    </row>
    <row r="158" spans="1:12" x14ac:dyDescent="0.2">
      <c r="A158" s="13">
        <v>5</v>
      </c>
      <c r="B158" s="2" t="s">
        <v>7</v>
      </c>
      <c r="C158" s="1">
        <v>5957927.8099999996</v>
      </c>
      <c r="D158" s="1">
        <v>2017643.05</v>
      </c>
      <c r="E158" s="1">
        <v>43927.32</v>
      </c>
      <c r="F158" s="1">
        <v>280247.59000000003</v>
      </c>
      <c r="G158" s="1">
        <v>225942.02</v>
      </c>
      <c r="H158" s="1">
        <v>0</v>
      </c>
      <c r="I158" s="1">
        <v>8975.6299999999992</v>
      </c>
      <c r="J158" s="1">
        <v>19402.64</v>
      </c>
      <c r="K158" s="1">
        <v>0</v>
      </c>
      <c r="L158" s="1">
        <f t="shared" si="35"/>
        <v>8554066.0600000005</v>
      </c>
    </row>
    <row r="159" spans="1:12" x14ac:dyDescent="0.2">
      <c r="A159" s="13">
        <v>6</v>
      </c>
      <c r="B159" s="2" t="s">
        <v>17</v>
      </c>
      <c r="C159" s="1">
        <v>5628091.0499999998</v>
      </c>
      <c r="D159" s="1">
        <v>670708.84</v>
      </c>
      <c r="E159" s="1">
        <v>136074.53</v>
      </c>
      <c r="F159" s="1">
        <v>139932.70000000001</v>
      </c>
      <c r="G159" s="1">
        <v>106060.48</v>
      </c>
      <c r="H159" s="1">
        <v>2049277</v>
      </c>
      <c r="I159" s="1">
        <v>15707.17</v>
      </c>
      <c r="J159" s="1">
        <v>33954.230000000003</v>
      </c>
      <c r="K159" s="1">
        <v>0</v>
      </c>
      <c r="L159" s="1">
        <f t="shared" si="35"/>
        <v>8779806.0000000019</v>
      </c>
    </row>
    <row r="160" spans="1:12" x14ac:dyDescent="0.2">
      <c r="A160" s="13">
        <v>7</v>
      </c>
      <c r="B160" s="2" t="s">
        <v>18</v>
      </c>
      <c r="C160" s="1">
        <v>2433046.54</v>
      </c>
      <c r="D160" s="1">
        <v>551427.12</v>
      </c>
      <c r="E160" s="1">
        <v>133498.99</v>
      </c>
      <c r="F160" s="1">
        <v>46899.88</v>
      </c>
      <c r="G160" s="1">
        <v>36546.17</v>
      </c>
      <c r="H160" s="1">
        <v>0</v>
      </c>
      <c r="I160" s="1">
        <v>4580.1099999999997</v>
      </c>
      <c r="J160" s="1">
        <v>9900.83</v>
      </c>
      <c r="K160" s="1">
        <v>0</v>
      </c>
      <c r="L160" s="1">
        <f t="shared" si="35"/>
        <v>3215899.64</v>
      </c>
    </row>
    <row r="161" spans="1:12" x14ac:dyDescent="0.2">
      <c r="A161" s="13">
        <v>8</v>
      </c>
      <c r="B161" s="2" t="s">
        <v>8</v>
      </c>
      <c r="C161" s="1">
        <v>4314667.41</v>
      </c>
      <c r="D161" s="1">
        <v>1271407.8799999999</v>
      </c>
      <c r="E161" s="1">
        <v>64674.75</v>
      </c>
      <c r="F161" s="1">
        <v>113598.72</v>
      </c>
      <c r="G161" s="1">
        <v>91076.15</v>
      </c>
      <c r="H161" s="1">
        <v>27361</v>
      </c>
      <c r="I161" s="1">
        <v>7002.08</v>
      </c>
      <c r="J161" s="1">
        <v>15136.42</v>
      </c>
      <c r="K161" s="1">
        <v>0</v>
      </c>
      <c r="L161" s="1">
        <f t="shared" si="35"/>
        <v>5904924.4100000001</v>
      </c>
    </row>
    <row r="162" spans="1:12" x14ac:dyDescent="0.2">
      <c r="A162" s="13">
        <v>9</v>
      </c>
      <c r="B162" s="2" t="s">
        <v>9</v>
      </c>
      <c r="C162" s="1">
        <v>3696386.74</v>
      </c>
      <c r="D162" s="1">
        <v>1021319.5</v>
      </c>
      <c r="E162" s="1">
        <v>72687.55</v>
      </c>
      <c r="F162" s="1">
        <v>70996.47</v>
      </c>
      <c r="G162" s="1">
        <v>55980.36</v>
      </c>
      <c r="H162" s="1">
        <v>0</v>
      </c>
      <c r="I162" s="1">
        <v>5740.92</v>
      </c>
      <c r="J162" s="1">
        <v>12410.16</v>
      </c>
      <c r="K162" s="1">
        <v>559.13</v>
      </c>
      <c r="L162" s="1">
        <f t="shared" si="35"/>
        <v>4936080.83</v>
      </c>
    </row>
    <row r="163" spans="1:12" x14ac:dyDescent="0.2">
      <c r="A163" s="13">
        <v>10</v>
      </c>
      <c r="B163" s="2" t="s">
        <v>16</v>
      </c>
      <c r="C163" s="1">
        <v>2615729.4300000002</v>
      </c>
      <c r="D163" s="1">
        <v>580684.18000000005</v>
      </c>
      <c r="E163" s="1">
        <v>127632.48</v>
      </c>
      <c r="F163" s="1">
        <v>53583.38</v>
      </c>
      <c r="G163" s="1">
        <v>41849.050000000003</v>
      </c>
      <c r="H163" s="1">
        <v>582895</v>
      </c>
      <c r="I163" s="1">
        <v>5036.5200000000004</v>
      </c>
      <c r="J163" s="1">
        <v>10887.45</v>
      </c>
      <c r="K163" s="1">
        <v>0</v>
      </c>
      <c r="L163" s="1">
        <f t="shared" si="35"/>
        <v>4018297.49</v>
      </c>
    </row>
    <row r="164" spans="1:12" x14ac:dyDescent="0.2">
      <c r="A164" s="13">
        <v>11</v>
      </c>
      <c r="B164" s="2" t="s">
        <v>10</v>
      </c>
      <c r="C164" s="1">
        <v>3807599.79</v>
      </c>
      <c r="D164" s="1">
        <v>1520354.56</v>
      </c>
      <c r="E164" s="1">
        <v>71829.039999999994</v>
      </c>
      <c r="F164" s="1">
        <v>140205.29999999999</v>
      </c>
      <c r="G164" s="1">
        <v>111874.31</v>
      </c>
      <c r="H164" s="1">
        <v>4502</v>
      </c>
      <c r="I164" s="1">
        <v>6050.39</v>
      </c>
      <c r="J164" s="1">
        <v>13079.16</v>
      </c>
      <c r="K164" s="1">
        <v>133.21</v>
      </c>
      <c r="L164" s="1">
        <f t="shared" si="35"/>
        <v>5675627.7599999988</v>
      </c>
    </row>
    <row r="165" spans="1:12" x14ac:dyDescent="0.2">
      <c r="A165" s="13">
        <v>12</v>
      </c>
      <c r="B165" s="2" t="s">
        <v>11</v>
      </c>
      <c r="C165" s="1">
        <v>3751692.55</v>
      </c>
      <c r="D165" s="1">
        <v>1193351.3999999999</v>
      </c>
      <c r="E165" s="1">
        <v>61383.78</v>
      </c>
      <c r="F165" s="1">
        <v>93133.85</v>
      </c>
      <c r="G165" s="1">
        <v>72962</v>
      </c>
      <c r="H165" s="1">
        <v>238631</v>
      </c>
      <c r="I165" s="1">
        <v>4628.5</v>
      </c>
      <c r="J165" s="1">
        <v>10005.450000000001</v>
      </c>
      <c r="K165" s="1">
        <v>89.1</v>
      </c>
      <c r="L165" s="1">
        <f t="shared" si="35"/>
        <v>5425877.629999999</v>
      </c>
    </row>
    <row r="166" spans="1:12" x14ac:dyDescent="0.2">
      <c r="A166" s="13">
        <v>13</v>
      </c>
      <c r="B166" s="2" t="s">
        <v>12</v>
      </c>
      <c r="C166" s="1">
        <v>5411446.0099999998</v>
      </c>
      <c r="D166" s="1">
        <v>1730296.28</v>
      </c>
      <c r="E166" s="1">
        <v>43498.06</v>
      </c>
      <c r="F166" s="1">
        <v>166300.47</v>
      </c>
      <c r="G166" s="1">
        <v>130812.09</v>
      </c>
      <c r="H166" s="1">
        <v>0</v>
      </c>
      <c r="I166" s="1">
        <v>6959.96</v>
      </c>
      <c r="J166" s="1">
        <v>15045.36</v>
      </c>
      <c r="K166" s="1">
        <v>9.9</v>
      </c>
      <c r="L166" s="1">
        <f t="shared" si="35"/>
        <v>7504368.1299999999</v>
      </c>
    </row>
    <row r="167" spans="1:12" x14ac:dyDescent="0.2">
      <c r="A167" s="13">
        <v>14</v>
      </c>
      <c r="B167" s="2" t="s">
        <v>33</v>
      </c>
      <c r="C167" s="1">
        <v>2862589.21</v>
      </c>
      <c r="D167" s="1">
        <v>1034433.53</v>
      </c>
      <c r="E167" s="1">
        <v>95867.44</v>
      </c>
      <c r="F167" s="1">
        <v>31018.07</v>
      </c>
      <c r="G167" s="1">
        <v>24731.18</v>
      </c>
      <c r="H167" s="1">
        <v>0</v>
      </c>
      <c r="I167" s="1">
        <v>4561.63</v>
      </c>
      <c r="J167" s="1">
        <v>9860.8799999999992</v>
      </c>
      <c r="K167" s="1">
        <v>0</v>
      </c>
      <c r="L167" s="1">
        <f t="shared" si="35"/>
        <v>4063061.94</v>
      </c>
    </row>
    <row r="168" spans="1:12" x14ac:dyDescent="0.2">
      <c r="A168" s="13">
        <v>15</v>
      </c>
      <c r="B168" s="2" t="s">
        <v>26</v>
      </c>
      <c r="C168" s="1">
        <v>4008709.37</v>
      </c>
      <c r="D168" s="1">
        <v>1042381.66</v>
      </c>
      <c r="E168" s="1">
        <v>72687.55</v>
      </c>
      <c r="F168" s="1">
        <v>94740.58</v>
      </c>
      <c r="G168" s="1">
        <v>75505.600000000006</v>
      </c>
      <c r="H168" s="1">
        <v>183937</v>
      </c>
      <c r="I168" s="1">
        <v>6821.26</v>
      </c>
      <c r="J168" s="1">
        <v>14745.54</v>
      </c>
      <c r="K168" s="1">
        <v>0</v>
      </c>
      <c r="L168" s="1">
        <f t="shared" si="35"/>
        <v>5499528.5599999996</v>
      </c>
    </row>
    <row r="169" spans="1:12" x14ac:dyDescent="0.2">
      <c r="A169" s="13">
        <v>16</v>
      </c>
      <c r="B169" s="2" t="s">
        <v>25</v>
      </c>
      <c r="C169" s="1">
        <v>9591189.3399999999</v>
      </c>
      <c r="D169" s="1">
        <v>4866181.26</v>
      </c>
      <c r="E169" s="1">
        <v>24324.57</v>
      </c>
      <c r="F169" s="1">
        <v>373172.72</v>
      </c>
      <c r="G169" s="1">
        <v>298884.94</v>
      </c>
      <c r="H169" s="1">
        <v>986585</v>
      </c>
      <c r="I169" s="1">
        <v>12266.82</v>
      </c>
      <c r="J169" s="1">
        <v>26517.23</v>
      </c>
      <c r="K169" s="1">
        <v>0</v>
      </c>
      <c r="L169" s="1">
        <f t="shared" si="35"/>
        <v>16179121.880000001</v>
      </c>
    </row>
    <row r="170" spans="1:12" x14ac:dyDescent="0.2">
      <c r="A170" s="13">
        <v>17</v>
      </c>
      <c r="B170" s="2" t="s">
        <v>13</v>
      </c>
      <c r="C170" s="1">
        <v>4459988.0999999996</v>
      </c>
      <c r="D170" s="1">
        <v>1397495.38</v>
      </c>
      <c r="E170" s="1">
        <v>58378.98</v>
      </c>
      <c r="F170" s="1">
        <v>162464</v>
      </c>
      <c r="G170" s="1">
        <v>131066.31</v>
      </c>
      <c r="H170" s="1">
        <v>41546</v>
      </c>
      <c r="I170" s="1">
        <v>6652.32</v>
      </c>
      <c r="J170" s="1">
        <v>14380.34</v>
      </c>
      <c r="K170" s="1">
        <v>0</v>
      </c>
      <c r="L170" s="1">
        <f t="shared" si="35"/>
        <v>6271971.4299999997</v>
      </c>
    </row>
    <row r="171" spans="1:12" x14ac:dyDescent="0.2">
      <c r="A171" s="13">
        <v>18</v>
      </c>
      <c r="B171" s="2" t="s">
        <v>4</v>
      </c>
      <c r="C171" s="1">
        <v>39974721.5</v>
      </c>
      <c r="D171" s="1">
        <v>15980760.48</v>
      </c>
      <c r="E171" s="1">
        <v>5294.17</v>
      </c>
      <c r="F171" s="1">
        <v>1503842.33</v>
      </c>
      <c r="G171" s="1">
        <v>1505092.02</v>
      </c>
      <c r="H171" s="1">
        <v>3221519</v>
      </c>
      <c r="I171" s="1">
        <v>40495.9</v>
      </c>
      <c r="J171" s="1">
        <v>87540.11</v>
      </c>
      <c r="K171" s="1">
        <v>1523.02</v>
      </c>
      <c r="L171" s="1">
        <f t="shared" si="35"/>
        <v>62320788.530000009</v>
      </c>
    </row>
    <row r="172" spans="1:12" x14ac:dyDescent="0.2">
      <c r="A172" s="13">
        <v>19</v>
      </c>
      <c r="B172" s="2" t="s">
        <v>14</v>
      </c>
      <c r="C172" s="1">
        <v>4550416.32</v>
      </c>
      <c r="D172" s="1">
        <v>1688855.53</v>
      </c>
      <c r="E172" s="1">
        <v>53943.32</v>
      </c>
      <c r="F172" s="1">
        <v>124445.16</v>
      </c>
      <c r="G172" s="1">
        <v>98987.77</v>
      </c>
      <c r="H172" s="1">
        <v>0</v>
      </c>
      <c r="I172" s="1">
        <v>6238.04</v>
      </c>
      <c r="J172" s="1">
        <v>13484.8</v>
      </c>
      <c r="K172" s="1">
        <v>0</v>
      </c>
      <c r="L172" s="1">
        <f t="shared" si="35"/>
        <v>6536370.9400000004</v>
      </c>
    </row>
    <row r="173" spans="1:12" x14ac:dyDescent="0.2">
      <c r="A173" s="13">
        <v>20</v>
      </c>
      <c r="B173" s="2" t="s">
        <v>15</v>
      </c>
      <c r="C173" s="1">
        <v>4658336.57</v>
      </c>
      <c r="D173" s="1">
        <v>1499473.87</v>
      </c>
      <c r="E173" s="1">
        <v>65819.47</v>
      </c>
      <c r="F173" s="1">
        <v>194946.26</v>
      </c>
      <c r="G173" s="1">
        <v>156108.04</v>
      </c>
      <c r="H173" s="1">
        <v>536411</v>
      </c>
      <c r="I173" s="1">
        <v>8341.26</v>
      </c>
      <c r="J173" s="1">
        <v>18031.36</v>
      </c>
      <c r="K173" s="1">
        <v>0</v>
      </c>
      <c r="L173" s="1">
        <f t="shared" si="35"/>
        <v>7137467.8300000001</v>
      </c>
    </row>
    <row r="174" spans="1:12" x14ac:dyDescent="0.2">
      <c r="A174" s="45" t="s">
        <v>0</v>
      </c>
      <c r="B174" s="46"/>
      <c r="C174" s="17">
        <f>SUM(C154:C173)</f>
        <v>125590324.04999998</v>
      </c>
      <c r="D174" s="17">
        <f t="shared" ref="D174:L174" si="36">SUM(D154:D173)</f>
        <v>44685063</v>
      </c>
      <c r="E174" s="17">
        <f t="shared" si="36"/>
        <v>1430857.35</v>
      </c>
      <c r="F174" s="17">
        <f>SUM(F154:F173)</f>
        <v>4254475.95</v>
      </c>
      <c r="G174" s="17">
        <f>SUM(G154:G173)</f>
        <v>3802484.4800000004</v>
      </c>
      <c r="H174" s="17">
        <f t="shared" si="36"/>
        <v>11485748</v>
      </c>
      <c r="I174" s="17">
        <f t="shared" si="36"/>
        <v>183708.90000000002</v>
      </c>
      <c r="J174" s="17">
        <f t="shared" si="36"/>
        <v>397124.10000000003</v>
      </c>
      <c r="K174" s="17">
        <f t="shared" si="36"/>
        <v>2406.14</v>
      </c>
      <c r="L174" s="17">
        <f t="shared" si="36"/>
        <v>191832191.97</v>
      </c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6.5" x14ac:dyDescent="0.25">
      <c r="A178" s="38" t="s">
        <v>20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2" ht="15" x14ac:dyDescent="0.2">
      <c r="A179" s="39" t="s">
        <v>24</v>
      </c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</row>
    <row r="180" spans="1:12" ht="14.25" x14ac:dyDescent="0.2">
      <c r="A180" s="40" t="s">
        <v>23</v>
      </c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</row>
    <row r="181" spans="1:12" ht="14.25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x14ac:dyDescent="0.2">
      <c r="A182" s="41" t="s">
        <v>36</v>
      </c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</row>
    <row r="183" spans="1:12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x14ac:dyDescent="0.2">
      <c r="A184" s="41" t="s">
        <v>44</v>
      </c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</row>
    <row r="185" spans="1:12" x14ac:dyDescent="0.2">
      <c r="A185" s="47" t="s">
        <v>48</v>
      </c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</row>
    <row r="186" spans="1:12" x14ac:dyDescent="0.2">
      <c r="A186" s="14" t="s">
        <v>1</v>
      </c>
      <c r="B186" s="42" t="s">
        <v>35</v>
      </c>
      <c r="C186" s="33" t="s">
        <v>28</v>
      </c>
      <c r="D186" s="33" t="s">
        <v>29</v>
      </c>
      <c r="E186" s="33" t="s">
        <v>30</v>
      </c>
      <c r="F186" s="33" t="s">
        <v>38</v>
      </c>
      <c r="G186" s="33" t="s">
        <v>27</v>
      </c>
      <c r="H186" s="33" t="s">
        <v>34</v>
      </c>
      <c r="I186" s="33" t="s">
        <v>39</v>
      </c>
      <c r="J186" s="33" t="s">
        <v>31</v>
      </c>
      <c r="K186" s="33" t="s">
        <v>32</v>
      </c>
      <c r="L186" s="33" t="s">
        <v>0</v>
      </c>
    </row>
    <row r="187" spans="1:12" x14ac:dyDescent="0.2">
      <c r="A187" s="15" t="s">
        <v>2</v>
      </c>
      <c r="B187" s="43"/>
      <c r="C187" s="34"/>
      <c r="D187" s="34"/>
      <c r="E187" s="34"/>
      <c r="F187" s="34"/>
      <c r="G187" s="34"/>
      <c r="H187" s="34"/>
      <c r="I187" s="34"/>
      <c r="J187" s="34"/>
      <c r="K187" s="34"/>
      <c r="L187" s="34"/>
    </row>
    <row r="188" spans="1:12" x14ac:dyDescent="0.2">
      <c r="A188" s="16" t="s">
        <v>3</v>
      </c>
      <c r="B188" s="44"/>
      <c r="C188" s="35"/>
      <c r="D188" s="35"/>
      <c r="E188" s="35"/>
      <c r="F188" s="35"/>
      <c r="G188" s="35"/>
      <c r="H188" s="35"/>
      <c r="I188" s="35"/>
      <c r="J188" s="35"/>
      <c r="K188" s="35"/>
      <c r="L188" s="35"/>
    </row>
    <row r="189" spans="1:12" x14ac:dyDescent="0.2">
      <c r="A189" s="13">
        <v>1</v>
      </c>
      <c r="B189" s="2" t="s">
        <v>5</v>
      </c>
      <c r="C189" s="1">
        <f t="shared" ref="C189:C208" si="37">C284+C251+C220</f>
        <v>4721576.1400000006</v>
      </c>
      <c r="D189" s="1">
        <f t="shared" ref="D189:E208" si="38">D284+D251</f>
        <v>1753417.24</v>
      </c>
      <c r="E189" s="1">
        <f t="shared" si="38"/>
        <v>110825.09</v>
      </c>
      <c r="F189" s="1">
        <f>F284</f>
        <v>158883.24</v>
      </c>
      <c r="G189" s="1">
        <f t="shared" ref="G189:K189" si="39">G284</f>
        <v>121734</v>
      </c>
      <c r="H189" s="1">
        <f t="shared" si="39"/>
        <v>368533</v>
      </c>
      <c r="I189" s="1">
        <f t="shared" si="39"/>
        <v>6531.24</v>
      </c>
      <c r="J189" s="1">
        <f t="shared" si="39"/>
        <v>30281.4</v>
      </c>
      <c r="K189" s="1">
        <f t="shared" si="39"/>
        <v>0</v>
      </c>
      <c r="L189" s="1">
        <f>SUM(C189:K189)</f>
        <v>7271781.3500000015</v>
      </c>
    </row>
    <row r="190" spans="1:12" x14ac:dyDescent="0.2">
      <c r="A190" s="13">
        <v>2</v>
      </c>
      <c r="B190" s="2" t="s">
        <v>6</v>
      </c>
      <c r="C190" s="1">
        <f t="shared" si="37"/>
        <v>3468787.51</v>
      </c>
      <c r="D190" s="1">
        <f t="shared" si="38"/>
        <v>1069514.17</v>
      </c>
      <c r="E190" s="1">
        <f t="shared" si="38"/>
        <v>142394.62</v>
      </c>
      <c r="F190" s="1">
        <f t="shared" ref="F190:K190" si="40">F285</f>
        <v>65572.69</v>
      </c>
      <c r="G190" s="1">
        <f t="shared" si="40"/>
        <v>49343.839999999997</v>
      </c>
      <c r="H190" s="1">
        <f t="shared" si="40"/>
        <v>-3953</v>
      </c>
      <c r="I190" s="1">
        <f t="shared" si="40"/>
        <v>5186.13</v>
      </c>
      <c r="J190" s="1">
        <f t="shared" si="40"/>
        <v>24044.93</v>
      </c>
      <c r="K190" s="1">
        <f t="shared" si="40"/>
        <v>0</v>
      </c>
      <c r="L190" s="1">
        <f t="shared" ref="L190:L208" si="41">SUM(C190:K190)</f>
        <v>4820890.8899999997</v>
      </c>
    </row>
    <row r="191" spans="1:12" x14ac:dyDescent="0.2">
      <c r="A191" s="13">
        <v>3</v>
      </c>
      <c r="B191" s="2" t="s">
        <v>21</v>
      </c>
      <c r="C191" s="1">
        <f t="shared" si="37"/>
        <v>3251910.03</v>
      </c>
      <c r="D191" s="1">
        <f t="shared" si="38"/>
        <v>978951.66999999993</v>
      </c>
      <c r="E191" s="1">
        <f t="shared" si="38"/>
        <v>148228.12</v>
      </c>
      <c r="F191" s="1">
        <f t="shared" ref="F191:K191" si="42">F286</f>
        <v>48147.66</v>
      </c>
      <c r="G191" s="1">
        <f t="shared" si="42"/>
        <v>36081.26</v>
      </c>
      <c r="H191" s="1">
        <f t="shared" si="42"/>
        <v>925290</v>
      </c>
      <c r="I191" s="1">
        <f t="shared" si="42"/>
        <v>4841.8900000000003</v>
      </c>
      <c r="J191" s="1">
        <f t="shared" si="42"/>
        <v>22448.92</v>
      </c>
      <c r="K191" s="1">
        <f t="shared" si="42"/>
        <v>0</v>
      </c>
      <c r="L191" s="1">
        <f t="shared" si="41"/>
        <v>5415899.5499999989</v>
      </c>
    </row>
    <row r="192" spans="1:12" x14ac:dyDescent="0.2">
      <c r="A192" s="13">
        <v>4</v>
      </c>
      <c r="B192" s="2" t="s">
        <v>22</v>
      </c>
      <c r="C192" s="1">
        <f t="shared" si="37"/>
        <v>7749609.3899999997</v>
      </c>
      <c r="D192" s="1">
        <f t="shared" si="38"/>
        <v>6338068.5700000003</v>
      </c>
      <c r="E192" s="1">
        <f t="shared" si="38"/>
        <v>130384.47</v>
      </c>
      <c r="F192" s="1">
        <f t="shared" ref="F192:K192" si="43">F287</f>
        <v>443257.96</v>
      </c>
      <c r="G192" s="1">
        <f t="shared" si="43"/>
        <v>431846.89</v>
      </c>
      <c r="H192" s="1">
        <f t="shared" si="43"/>
        <v>3115470</v>
      </c>
      <c r="I192" s="1">
        <f t="shared" si="43"/>
        <v>17091.13</v>
      </c>
      <c r="J192" s="1">
        <f t="shared" si="43"/>
        <v>79241.240000000005</v>
      </c>
      <c r="K192" s="1">
        <f t="shared" si="43"/>
        <v>257.95</v>
      </c>
      <c r="L192" s="1">
        <f t="shared" si="41"/>
        <v>18305227.599999998</v>
      </c>
    </row>
    <row r="193" spans="1:12" x14ac:dyDescent="0.2">
      <c r="A193" s="13">
        <v>5</v>
      </c>
      <c r="B193" s="2" t="s">
        <v>7</v>
      </c>
      <c r="C193" s="1">
        <f t="shared" si="37"/>
        <v>6238836.7400000002</v>
      </c>
      <c r="D193" s="1">
        <f t="shared" si="38"/>
        <v>2691177.99</v>
      </c>
      <c r="E193" s="1">
        <f t="shared" si="38"/>
        <v>95898.200000000012</v>
      </c>
      <c r="F193" s="1">
        <f t="shared" ref="F193:K193" si="44">F288</f>
        <v>296252.98</v>
      </c>
      <c r="G193" s="1">
        <f t="shared" si="44"/>
        <v>225942.02</v>
      </c>
      <c r="H193" s="1">
        <f t="shared" si="44"/>
        <v>559838</v>
      </c>
      <c r="I193" s="1">
        <f t="shared" si="44"/>
        <v>8975.6299999999992</v>
      </c>
      <c r="J193" s="1">
        <f t="shared" si="44"/>
        <v>41614.559999999998</v>
      </c>
      <c r="K193" s="1">
        <f t="shared" si="44"/>
        <v>0</v>
      </c>
      <c r="L193" s="1">
        <f t="shared" si="41"/>
        <v>10158536.120000001</v>
      </c>
    </row>
    <row r="194" spans="1:12" x14ac:dyDescent="0.2">
      <c r="A194" s="13">
        <v>6</v>
      </c>
      <c r="B194" s="2" t="s">
        <v>17</v>
      </c>
      <c r="C194" s="1">
        <f t="shared" si="37"/>
        <v>6509114.8600000003</v>
      </c>
      <c r="D194" s="1">
        <f t="shared" si="38"/>
        <v>892248.09000000008</v>
      </c>
      <c r="E194" s="1">
        <f t="shared" si="38"/>
        <v>206391.53</v>
      </c>
      <c r="F194" s="1">
        <f t="shared" ref="F194:K194" si="45">F289</f>
        <v>149643</v>
      </c>
      <c r="G194" s="1">
        <f t="shared" si="45"/>
        <v>106060.48</v>
      </c>
      <c r="H194" s="1">
        <f t="shared" si="45"/>
        <v>1733</v>
      </c>
      <c r="I194" s="1">
        <f t="shared" si="45"/>
        <v>15707.17</v>
      </c>
      <c r="J194" s="1">
        <f t="shared" si="45"/>
        <v>72824.649999999994</v>
      </c>
      <c r="K194" s="1">
        <f t="shared" si="45"/>
        <v>0</v>
      </c>
      <c r="L194" s="1">
        <f t="shared" si="41"/>
        <v>7953722.7800000012</v>
      </c>
    </row>
    <row r="195" spans="1:12" x14ac:dyDescent="0.2">
      <c r="A195" s="13">
        <v>7</v>
      </c>
      <c r="B195" s="2" t="s">
        <v>18</v>
      </c>
      <c r="C195" s="1">
        <f t="shared" si="37"/>
        <v>2613442.79</v>
      </c>
      <c r="D195" s="1">
        <f t="shared" si="38"/>
        <v>640345.06999999995</v>
      </c>
      <c r="E195" s="1">
        <f t="shared" si="38"/>
        <v>203303.21000000002</v>
      </c>
      <c r="F195" s="1">
        <f t="shared" ref="F195:K195" si="46">F290</f>
        <v>49569.68</v>
      </c>
      <c r="G195" s="1">
        <f t="shared" si="46"/>
        <v>36546.17</v>
      </c>
      <c r="H195" s="1">
        <f t="shared" si="46"/>
        <v>0</v>
      </c>
      <c r="I195" s="1">
        <f t="shared" si="46"/>
        <v>4580.1099999999997</v>
      </c>
      <c r="J195" s="1">
        <f t="shared" si="46"/>
        <v>21235.18</v>
      </c>
      <c r="K195" s="1">
        <f t="shared" si="46"/>
        <v>0</v>
      </c>
      <c r="L195" s="1">
        <f t="shared" si="41"/>
        <v>3569022.21</v>
      </c>
    </row>
    <row r="196" spans="1:12" x14ac:dyDescent="0.2">
      <c r="A196" s="13">
        <v>8</v>
      </c>
      <c r="B196" s="2" t="s">
        <v>8</v>
      </c>
      <c r="C196" s="1">
        <f t="shared" si="37"/>
        <v>4585025.58</v>
      </c>
      <c r="D196" s="1">
        <f t="shared" si="38"/>
        <v>1618172.6800000002</v>
      </c>
      <c r="E196" s="1">
        <f t="shared" si="38"/>
        <v>120776.35</v>
      </c>
      <c r="F196" s="1">
        <f t="shared" ref="F196:K196" si="47">F291</f>
        <v>119658.77</v>
      </c>
      <c r="G196" s="1">
        <f t="shared" si="47"/>
        <v>91076.15</v>
      </c>
      <c r="H196" s="1">
        <f t="shared" si="47"/>
        <v>25384</v>
      </c>
      <c r="I196" s="1">
        <f t="shared" si="47"/>
        <v>7002.08</v>
      </c>
      <c r="J196" s="1">
        <f t="shared" si="47"/>
        <v>32464.42</v>
      </c>
      <c r="K196" s="1">
        <f t="shared" si="47"/>
        <v>0</v>
      </c>
      <c r="L196" s="1">
        <f t="shared" si="41"/>
        <v>6599560.0299999993</v>
      </c>
    </row>
    <row r="197" spans="1:12" x14ac:dyDescent="0.2">
      <c r="A197" s="13">
        <v>9</v>
      </c>
      <c r="B197" s="2" t="s">
        <v>9</v>
      </c>
      <c r="C197" s="1">
        <f t="shared" si="37"/>
        <v>3895476.0500000003</v>
      </c>
      <c r="D197" s="1">
        <f t="shared" si="38"/>
        <v>1210555.4099999999</v>
      </c>
      <c r="E197" s="1">
        <f t="shared" si="38"/>
        <v>130384.47</v>
      </c>
      <c r="F197" s="1">
        <f t="shared" ref="F197:K197" si="48">F292</f>
        <v>74853.84</v>
      </c>
      <c r="G197" s="1">
        <f t="shared" si="48"/>
        <v>55980.36</v>
      </c>
      <c r="H197" s="1">
        <f t="shared" si="48"/>
        <v>0</v>
      </c>
      <c r="I197" s="1">
        <f t="shared" si="48"/>
        <v>5740.92</v>
      </c>
      <c r="J197" s="1">
        <f t="shared" si="48"/>
        <v>26617.16</v>
      </c>
      <c r="K197" s="1">
        <f t="shared" si="48"/>
        <v>105.08</v>
      </c>
      <c r="L197" s="1">
        <f t="shared" si="41"/>
        <v>5399713.29</v>
      </c>
    </row>
    <row r="198" spans="1:12" x14ac:dyDescent="0.2">
      <c r="A198" s="13">
        <v>10</v>
      </c>
      <c r="B198" s="2" t="s">
        <v>16</v>
      </c>
      <c r="C198" s="1">
        <f t="shared" si="37"/>
        <v>2812199.5</v>
      </c>
      <c r="D198" s="1">
        <f t="shared" si="38"/>
        <v>687507.4800000001</v>
      </c>
      <c r="E198" s="1">
        <f t="shared" si="38"/>
        <v>196268.7</v>
      </c>
      <c r="F198" s="1">
        <f t="shared" ref="F198:K198" si="49">F293</f>
        <v>56599.12</v>
      </c>
      <c r="G198" s="1">
        <f t="shared" si="49"/>
        <v>41849.050000000003</v>
      </c>
      <c r="H198" s="1">
        <f t="shared" si="49"/>
        <v>126917</v>
      </c>
      <c r="I198" s="1">
        <f t="shared" si="49"/>
        <v>5036.5200000000004</v>
      </c>
      <c r="J198" s="1">
        <f t="shared" si="49"/>
        <v>23351.279999999999</v>
      </c>
      <c r="K198" s="1">
        <f t="shared" si="49"/>
        <v>0</v>
      </c>
      <c r="L198" s="1">
        <f t="shared" si="41"/>
        <v>3949728.65</v>
      </c>
    </row>
    <row r="199" spans="1:12" x14ac:dyDescent="0.2">
      <c r="A199" s="13">
        <v>11</v>
      </c>
      <c r="B199" s="2" t="s">
        <v>10</v>
      </c>
      <c r="C199" s="1">
        <f t="shared" si="37"/>
        <v>4000073.67</v>
      </c>
      <c r="D199" s="1">
        <f t="shared" si="38"/>
        <v>1490563.5</v>
      </c>
      <c r="E199" s="1">
        <f t="shared" si="38"/>
        <v>129355.03</v>
      </c>
      <c r="F199" s="1">
        <f t="shared" ref="F199:K199" si="50">F294</f>
        <v>146824.75</v>
      </c>
      <c r="G199" s="1">
        <f t="shared" si="50"/>
        <v>111874.31</v>
      </c>
      <c r="H199" s="1">
        <f t="shared" si="50"/>
        <v>58957</v>
      </c>
      <c r="I199" s="1">
        <f t="shared" si="50"/>
        <v>6050.39</v>
      </c>
      <c r="J199" s="1">
        <f t="shared" si="50"/>
        <v>28052.02</v>
      </c>
      <c r="K199" s="1">
        <f t="shared" si="50"/>
        <v>0</v>
      </c>
      <c r="L199" s="1">
        <f t="shared" si="41"/>
        <v>5971750.669999999</v>
      </c>
    </row>
    <row r="200" spans="1:12" x14ac:dyDescent="0.2">
      <c r="A200" s="13">
        <v>12</v>
      </c>
      <c r="B200" s="2" t="s">
        <v>11</v>
      </c>
      <c r="C200" s="1">
        <f t="shared" si="37"/>
        <v>3750807.2</v>
      </c>
      <c r="D200" s="1">
        <f t="shared" si="38"/>
        <v>1399109.33</v>
      </c>
      <c r="E200" s="1">
        <f t="shared" si="38"/>
        <v>116830.16</v>
      </c>
      <c r="F200" s="1">
        <f t="shared" ref="F200:K200" si="51">F295</f>
        <v>98326.17</v>
      </c>
      <c r="G200" s="1">
        <f t="shared" si="51"/>
        <v>72962</v>
      </c>
      <c r="H200" s="1">
        <f t="shared" si="51"/>
        <v>251136</v>
      </c>
      <c r="I200" s="1">
        <f t="shared" si="51"/>
        <v>4628.5</v>
      </c>
      <c r="J200" s="1">
        <f t="shared" si="51"/>
        <v>21459.57</v>
      </c>
      <c r="K200" s="1">
        <f t="shared" si="51"/>
        <v>0</v>
      </c>
      <c r="L200" s="1">
        <f t="shared" si="41"/>
        <v>5715258.9300000006</v>
      </c>
    </row>
    <row r="201" spans="1:12" x14ac:dyDescent="0.2">
      <c r="A201" s="13">
        <v>13</v>
      </c>
      <c r="B201" s="2" t="s">
        <v>12</v>
      </c>
      <c r="C201" s="1">
        <f t="shared" si="37"/>
        <v>5597028.96</v>
      </c>
      <c r="D201" s="1">
        <f t="shared" si="38"/>
        <v>2074127.72</v>
      </c>
      <c r="E201" s="1">
        <f t="shared" si="38"/>
        <v>95383.48000000001</v>
      </c>
      <c r="F201" s="1">
        <f t="shared" ref="F201:K201" si="52">F296</f>
        <v>175499.54</v>
      </c>
      <c r="G201" s="1">
        <f t="shared" si="52"/>
        <v>130812.09</v>
      </c>
      <c r="H201" s="1">
        <f t="shared" si="52"/>
        <v>4191329</v>
      </c>
      <c r="I201" s="1">
        <f t="shared" si="52"/>
        <v>6959.96</v>
      </c>
      <c r="J201" s="1">
        <f t="shared" si="52"/>
        <v>32269.11</v>
      </c>
      <c r="K201" s="1">
        <f t="shared" si="52"/>
        <v>16.43</v>
      </c>
      <c r="L201" s="1">
        <f t="shared" si="41"/>
        <v>12303426.289999999</v>
      </c>
    </row>
    <row r="202" spans="1:12" x14ac:dyDescent="0.2">
      <c r="A202" s="13">
        <v>14</v>
      </c>
      <c r="B202" s="2" t="s">
        <v>33</v>
      </c>
      <c r="C202" s="1">
        <f t="shared" si="37"/>
        <v>3017479.6199999996</v>
      </c>
      <c r="D202" s="1">
        <f t="shared" si="38"/>
        <v>948829.82</v>
      </c>
      <c r="E202" s="1">
        <f t="shared" si="38"/>
        <v>158179.38</v>
      </c>
      <c r="F202" s="1">
        <f t="shared" ref="F202:K202" si="53">F297</f>
        <v>32482.14</v>
      </c>
      <c r="G202" s="1">
        <f t="shared" si="53"/>
        <v>24731.18</v>
      </c>
      <c r="H202" s="1">
        <f t="shared" si="53"/>
        <v>344226</v>
      </c>
      <c r="I202" s="1">
        <f t="shared" si="53"/>
        <v>4561.63</v>
      </c>
      <c r="J202" s="1">
        <f t="shared" si="53"/>
        <v>21149.5</v>
      </c>
      <c r="K202" s="1">
        <f t="shared" si="53"/>
        <v>0</v>
      </c>
      <c r="L202" s="1">
        <f t="shared" si="41"/>
        <v>4551639.2699999996</v>
      </c>
    </row>
    <row r="203" spans="1:12" x14ac:dyDescent="0.2">
      <c r="A203" s="13">
        <v>15</v>
      </c>
      <c r="B203" s="2" t="s">
        <v>26</v>
      </c>
      <c r="C203" s="1">
        <f t="shared" si="37"/>
        <v>4273925.51</v>
      </c>
      <c r="D203" s="1">
        <f t="shared" si="38"/>
        <v>1254579.08</v>
      </c>
      <c r="E203" s="1">
        <f t="shared" si="38"/>
        <v>130384.47</v>
      </c>
      <c r="F203" s="1">
        <f t="shared" ref="F203:K203" si="54">F298</f>
        <v>99417.07</v>
      </c>
      <c r="G203" s="1">
        <f t="shared" si="54"/>
        <v>75505.600000000006</v>
      </c>
      <c r="H203" s="1">
        <f t="shared" si="54"/>
        <v>1388</v>
      </c>
      <c r="I203" s="1">
        <f t="shared" si="54"/>
        <v>6821.26</v>
      </c>
      <c r="J203" s="1">
        <f t="shared" si="54"/>
        <v>31626.05</v>
      </c>
      <c r="K203" s="1">
        <f t="shared" si="54"/>
        <v>0</v>
      </c>
      <c r="L203" s="1">
        <f t="shared" si="41"/>
        <v>5873647.0399999991</v>
      </c>
    </row>
    <row r="204" spans="1:12" x14ac:dyDescent="0.2">
      <c r="A204" s="13">
        <v>16</v>
      </c>
      <c r="B204" s="2" t="s">
        <v>25</v>
      </c>
      <c r="C204" s="1">
        <f t="shared" si="37"/>
        <v>9951483.4399999995</v>
      </c>
      <c r="D204" s="1">
        <f t="shared" si="38"/>
        <v>4681078.5599999996</v>
      </c>
      <c r="E204" s="1">
        <f t="shared" si="38"/>
        <v>72392.63</v>
      </c>
      <c r="F204" s="1">
        <f t="shared" ref="F204:K204" si="55">F299</f>
        <v>393504.94</v>
      </c>
      <c r="G204" s="1">
        <f t="shared" si="55"/>
        <v>298884.94</v>
      </c>
      <c r="H204" s="1">
        <f t="shared" si="55"/>
        <v>1666953</v>
      </c>
      <c r="I204" s="1">
        <f t="shared" si="55"/>
        <v>12266.82</v>
      </c>
      <c r="J204" s="1">
        <f t="shared" si="55"/>
        <v>56873.84</v>
      </c>
      <c r="K204" s="1">
        <f t="shared" si="55"/>
        <v>2.63</v>
      </c>
      <c r="L204" s="1">
        <f t="shared" si="41"/>
        <v>17133440.799999997</v>
      </c>
    </row>
    <row r="205" spans="1:12" x14ac:dyDescent="0.2">
      <c r="A205" s="13">
        <v>17</v>
      </c>
      <c r="B205" s="2" t="s">
        <v>13</v>
      </c>
      <c r="C205" s="1">
        <f t="shared" si="37"/>
        <v>4662921.7699999996</v>
      </c>
      <c r="D205" s="1">
        <f t="shared" si="38"/>
        <v>1769894.99</v>
      </c>
      <c r="E205" s="1">
        <f t="shared" si="38"/>
        <v>113227.12</v>
      </c>
      <c r="F205" s="1">
        <f t="shared" ref="F205:K205" si="56">F300</f>
        <v>170289.9</v>
      </c>
      <c r="G205" s="1">
        <f t="shared" si="56"/>
        <v>131066.31</v>
      </c>
      <c r="H205" s="1">
        <f t="shared" si="56"/>
        <v>452836</v>
      </c>
      <c r="I205" s="1">
        <f t="shared" si="56"/>
        <v>6652.32</v>
      </c>
      <c r="J205" s="1">
        <f t="shared" si="56"/>
        <v>30842.799999999999</v>
      </c>
      <c r="K205" s="1">
        <f t="shared" si="56"/>
        <v>0</v>
      </c>
      <c r="L205" s="1">
        <f t="shared" si="41"/>
        <v>7337731.21</v>
      </c>
    </row>
    <row r="206" spans="1:12" x14ac:dyDescent="0.2">
      <c r="A206" s="13">
        <v>18</v>
      </c>
      <c r="B206" s="2" t="s">
        <v>4</v>
      </c>
      <c r="C206" s="1">
        <f t="shared" si="37"/>
        <v>40788006.359999999</v>
      </c>
      <c r="D206" s="1">
        <f t="shared" si="38"/>
        <v>20575878.030000001</v>
      </c>
      <c r="E206" s="1">
        <f t="shared" si="38"/>
        <v>49573.35</v>
      </c>
      <c r="F206" s="1">
        <f t="shared" ref="F206:K206" si="57">F301</f>
        <v>1592718.27</v>
      </c>
      <c r="G206" s="1">
        <f t="shared" si="57"/>
        <v>1505092.02</v>
      </c>
      <c r="H206" s="1">
        <f t="shared" si="57"/>
        <v>4534989</v>
      </c>
      <c r="I206" s="1">
        <f t="shared" si="57"/>
        <v>40495.9</v>
      </c>
      <c r="J206" s="1">
        <f t="shared" si="57"/>
        <v>187755.01</v>
      </c>
      <c r="K206" s="1">
        <f t="shared" si="57"/>
        <v>937.18</v>
      </c>
      <c r="L206" s="1">
        <f t="shared" si="41"/>
        <v>69275445.12000002</v>
      </c>
    </row>
    <row r="207" spans="1:12" x14ac:dyDescent="0.2">
      <c r="A207" s="13">
        <v>19</v>
      </c>
      <c r="B207" s="2" t="s">
        <v>14</v>
      </c>
      <c r="C207" s="1">
        <f t="shared" si="37"/>
        <v>4759159.08</v>
      </c>
      <c r="D207" s="1">
        <f t="shared" si="38"/>
        <v>1737012.14</v>
      </c>
      <c r="E207" s="1">
        <f t="shared" si="38"/>
        <v>107908.34</v>
      </c>
      <c r="F207" s="1">
        <f t="shared" ref="F207:K207" si="58">F302</f>
        <v>130490.31</v>
      </c>
      <c r="G207" s="1">
        <f t="shared" si="58"/>
        <v>98987.77</v>
      </c>
      <c r="H207" s="1">
        <f t="shared" si="58"/>
        <v>1662186</v>
      </c>
      <c r="I207" s="1">
        <f t="shared" si="58"/>
        <v>6238.04</v>
      </c>
      <c r="J207" s="1">
        <f t="shared" si="58"/>
        <v>28922.04</v>
      </c>
      <c r="K207" s="1">
        <f t="shared" si="58"/>
        <v>13.39</v>
      </c>
      <c r="L207" s="1">
        <f t="shared" si="41"/>
        <v>8530917.1099999975</v>
      </c>
    </row>
    <row r="208" spans="1:12" x14ac:dyDescent="0.2">
      <c r="A208" s="13">
        <v>20</v>
      </c>
      <c r="B208" s="2" t="s">
        <v>15</v>
      </c>
      <c r="C208" s="1">
        <f t="shared" si="37"/>
        <v>4975863.9799999995</v>
      </c>
      <c r="D208" s="1">
        <f t="shared" si="38"/>
        <v>2114604.46</v>
      </c>
      <c r="E208" s="1">
        <f t="shared" si="38"/>
        <v>122148.95999999999</v>
      </c>
      <c r="F208" s="1">
        <f t="shared" ref="F208:K208" si="59">F303</f>
        <v>207826.75</v>
      </c>
      <c r="G208" s="1">
        <f t="shared" si="59"/>
        <v>156108.04</v>
      </c>
      <c r="H208" s="1">
        <f t="shared" si="59"/>
        <v>531370</v>
      </c>
      <c r="I208" s="1">
        <f t="shared" si="59"/>
        <v>8341.26</v>
      </c>
      <c r="J208" s="1">
        <f t="shared" si="59"/>
        <v>38673.5</v>
      </c>
      <c r="K208" s="1">
        <f t="shared" si="59"/>
        <v>0</v>
      </c>
      <c r="L208" s="1">
        <f t="shared" si="41"/>
        <v>8154936.9499999993</v>
      </c>
    </row>
    <row r="209" spans="1:12" x14ac:dyDescent="0.2">
      <c r="A209" s="45" t="s">
        <v>0</v>
      </c>
      <c r="B209" s="46"/>
      <c r="C209" s="17">
        <f>SUM(C189:C208)</f>
        <v>131622728.17999999</v>
      </c>
      <c r="D209" s="17">
        <f t="shared" ref="D209:L209" si="60">SUM(D189:D208)</f>
        <v>55925636</v>
      </c>
      <c r="E209" s="17">
        <f t="shared" si="60"/>
        <v>2580237.6800000002</v>
      </c>
      <c r="F209" s="17">
        <f>SUM(F189:F208)</f>
        <v>4509818.78</v>
      </c>
      <c r="G209" s="17">
        <f>SUM(G189:G208)</f>
        <v>3802484.4800000004</v>
      </c>
      <c r="H209" s="17">
        <f t="shared" si="60"/>
        <v>18814582</v>
      </c>
      <c r="I209" s="17">
        <f t="shared" si="60"/>
        <v>183708.90000000002</v>
      </c>
      <c r="J209" s="17">
        <f t="shared" si="60"/>
        <v>851747.17999999993</v>
      </c>
      <c r="K209" s="17">
        <f t="shared" si="60"/>
        <v>1332.66</v>
      </c>
      <c r="L209" s="17">
        <f t="shared" si="60"/>
        <v>218292275.85999998</v>
      </c>
    </row>
    <row r="214" spans="1:12" x14ac:dyDescent="0.2">
      <c r="D214"/>
      <c r="E214"/>
      <c r="F214"/>
      <c r="G214"/>
      <c r="H214"/>
      <c r="I214"/>
      <c r="J214"/>
      <c r="K214"/>
      <c r="L214"/>
    </row>
    <row r="215" spans="1:12" x14ac:dyDescent="0.2">
      <c r="A215" s="48" t="s">
        <v>45</v>
      </c>
      <c r="B215" s="48"/>
      <c r="C215" s="48"/>
      <c r="D215"/>
      <c r="E215"/>
      <c r="F215"/>
      <c r="G215"/>
      <c r="H215"/>
      <c r="I215"/>
      <c r="J215"/>
      <c r="K215"/>
      <c r="L215"/>
    </row>
    <row r="216" spans="1:12" x14ac:dyDescent="0.2">
      <c r="D216"/>
      <c r="E216"/>
      <c r="F216"/>
      <c r="G216"/>
      <c r="H216"/>
      <c r="I216"/>
      <c r="J216"/>
      <c r="K216"/>
      <c r="L216"/>
    </row>
    <row r="217" spans="1:12" x14ac:dyDescent="0.2">
      <c r="A217" s="18" t="s">
        <v>1</v>
      </c>
      <c r="B217" s="30" t="s">
        <v>35</v>
      </c>
      <c r="C217" s="33" t="s">
        <v>46</v>
      </c>
      <c r="D217"/>
      <c r="E217"/>
      <c r="F217"/>
      <c r="G217"/>
      <c r="H217"/>
      <c r="I217"/>
      <c r="J217"/>
      <c r="K217"/>
      <c r="L217"/>
    </row>
    <row r="218" spans="1:12" x14ac:dyDescent="0.2">
      <c r="A218" s="19" t="s">
        <v>2</v>
      </c>
      <c r="B218" s="31"/>
      <c r="C218" s="34"/>
      <c r="D218"/>
      <c r="E218"/>
      <c r="F218"/>
      <c r="G218"/>
      <c r="H218"/>
      <c r="I218"/>
      <c r="J218"/>
      <c r="K218"/>
      <c r="L218"/>
    </row>
    <row r="219" spans="1:12" x14ac:dyDescent="0.2">
      <c r="A219" s="20" t="s">
        <v>3</v>
      </c>
      <c r="B219" s="32"/>
      <c r="C219" s="35"/>
      <c r="D219"/>
      <c r="E219"/>
      <c r="F219"/>
      <c r="G219"/>
      <c r="H219"/>
      <c r="I219"/>
      <c r="J219"/>
      <c r="K219"/>
      <c r="L219"/>
    </row>
    <row r="220" spans="1:12" x14ac:dyDescent="0.2">
      <c r="A220" s="23">
        <v>1</v>
      </c>
      <c r="B220" s="5" t="s">
        <v>5</v>
      </c>
      <c r="C220" s="6">
        <v>-114820.26</v>
      </c>
      <c r="D220"/>
      <c r="E220"/>
      <c r="F220"/>
      <c r="G220"/>
      <c r="H220"/>
      <c r="I220"/>
      <c r="J220"/>
      <c r="K220"/>
      <c r="L220"/>
    </row>
    <row r="221" spans="1:12" x14ac:dyDescent="0.2">
      <c r="A221" s="23">
        <v>2</v>
      </c>
      <c r="B221" s="5" t="s">
        <v>6</v>
      </c>
      <c r="C221" s="6">
        <v>-90161.96</v>
      </c>
      <c r="D221"/>
      <c r="E221"/>
      <c r="F221"/>
      <c r="G221"/>
      <c r="H221"/>
      <c r="I221"/>
      <c r="J221"/>
      <c r="K221"/>
      <c r="L221"/>
    </row>
    <row r="222" spans="1:12" x14ac:dyDescent="0.2">
      <c r="A222" s="23">
        <v>3</v>
      </c>
      <c r="B222" s="5" t="s">
        <v>21</v>
      </c>
      <c r="C222" s="6">
        <v>-87471.679999999993</v>
      </c>
      <c r="D222"/>
      <c r="E222"/>
      <c r="F222"/>
      <c r="G222"/>
      <c r="H222"/>
      <c r="I222"/>
      <c r="J222"/>
      <c r="K222"/>
      <c r="L222"/>
    </row>
    <row r="223" spans="1:12" x14ac:dyDescent="0.2">
      <c r="A223" s="23">
        <v>4</v>
      </c>
      <c r="B223" s="5" t="s">
        <v>22</v>
      </c>
      <c r="C223" s="6">
        <v>-270910</v>
      </c>
      <c r="D223"/>
      <c r="E223"/>
      <c r="F223"/>
      <c r="G223"/>
      <c r="H223"/>
      <c r="I223"/>
      <c r="J223"/>
      <c r="K223"/>
      <c r="L223"/>
    </row>
    <row r="224" spans="1:12" x14ac:dyDescent="0.2">
      <c r="A224" s="23">
        <v>5</v>
      </c>
      <c r="B224" s="5" t="s">
        <v>7</v>
      </c>
      <c r="C224" s="6">
        <v>-174692.13</v>
      </c>
      <c r="D224"/>
      <c r="E224"/>
      <c r="F224"/>
      <c r="G224"/>
      <c r="H224"/>
      <c r="I224"/>
      <c r="J224"/>
      <c r="K224"/>
      <c r="L224"/>
    </row>
    <row r="225" spans="1:12" x14ac:dyDescent="0.2">
      <c r="A225" s="23">
        <v>6</v>
      </c>
      <c r="B225" s="5" t="s">
        <v>17</v>
      </c>
      <c r="C225" s="6">
        <v>-108855.06</v>
      </c>
      <c r="D225"/>
      <c r="E225"/>
      <c r="F225"/>
      <c r="G225"/>
      <c r="H225"/>
      <c r="I225"/>
      <c r="J225"/>
      <c r="K225"/>
      <c r="L225"/>
    </row>
    <row r="226" spans="1:12" x14ac:dyDescent="0.2">
      <c r="A226" s="23">
        <v>7</v>
      </c>
      <c r="B226" s="5" t="s">
        <v>18</v>
      </c>
      <c r="C226" s="6">
        <v>-76459.64</v>
      </c>
      <c r="D226"/>
      <c r="E226"/>
      <c r="F226"/>
      <c r="G226"/>
      <c r="H226"/>
      <c r="I226"/>
      <c r="J226"/>
      <c r="K226"/>
      <c r="L226"/>
    </row>
    <row r="227" spans="1:12" x14ac:dyDescent="0.2">
      <c r="A227" s="23">
        <v>8</v>
      </c>
      <c r="B227" s="5" t="s">
        <v>8</v>
      </c>
      <c r="C227" s="6">
        <v>-98441.53</v>
      </c>
      <c r="D227"/>
      <c r="E227"/>
      <c r="F227"/>
      <c r="G227"/>
      <c r="H227"/>
      <c r="I227"/>
      <c r="J227"/>
      <c r="K227"/>
      <c r="L227"/>
    </row>
    <row r="228" spans="1:12" x14ac:dyDescent="0.2">
      <c r="A228" s="23">
        <v>9</v>
      </c>
      <c r="B228" s="5" t="s">
        <v>9</v>
      </c>
      <c r="C228" s="6">
        <v>-96909.11</v>
      </c>
      <c r="D228"/>
      <c r="E228"/>
      <c r="F228"/>
      <c r="G228"/>
      <c r="H228"/>
      <c r="I228"/>
      <c r="J228"/>
      <c r="K228"/>
      <c r="L228"/>
    </row>
    <row r="229" spans="1:12" x14ac:dyDescent="0.2">
      <c r="A229" s="23">
        <v>10</v>
      </c>
      <c r="B229" s="5" t="s">
        <v>16</v>
      </c>
      <c r="C229" s="6">
        <v>-88380.73</v>
      </c>
      <c r="D229"/>
      <c r="E229"/>
      <c r="F229"/>
      <c r="G229"/>
      <c r="H229"/>
      <c r="I229"/>
      <c r="J229"/>
      <c r="K229"/>
      <c r="L229"/>
    </row>
    <row r="230" spans="1:12" x14ac:dyDescent="0.2">
      <c r="A230" s="23">
        <v>11</v>
      </c>
      <c r="B230" s="5" t="s">
        <v>10</v>
      </c>
      <c r="C230" s="6">
        <v>-123015.13</v>
      </c>
      <c r="D230"/>
      <c r="E230"/>
      <c r="F230"/>
      <c r="G230"/>
      <c r="H230"/>
      <c r="I230"/>
      <c r="J230"/>
      <c r="K230"/>
      <c r="L230"/>
    </row>
    <row r="231" spans="1:12" x14ac:dyDescent="0.2">
      <c r="A231" s="23">
        <v>12</v>
      </c>
      <c r="B231" s="5" t="s">
        <v>11</v>
      </c>
      <c r="C231" s="6">
        <v>-208560.13</v>
      </c>
      <c r="D231"/>
      <c r="E231"/>
      <c r="F231"/>
      <c r="G231"/>
      <c r="H231"/>
      <c r="I231"/>
      <c r="J231"/>
      <c r="K231"/>
      <c r="L231"/>
    </row>
    <row r="232" spans="1:12" x14ac:dyDescent="0.2">
      <c r="A232" s="23">
        <v>13</v>
      </c>
      <c r="B232" s="5" t="s">
        <v>12</v>
      </c>
      <c r="C232" s="6">
        <v>-135934.29</v>
      </c>
      <c r="D232"/>
      <c r="E232"/>
      <c r="F232"/>
      <c r="G232"/>
      <c r="H232"/>
      <c r="I232"/>
      <c r="J232"/>
      <c r="K232"/>
      <c r="L232"/>
    </row>
    <row r="233" spans="1:12" x14ac:dyDescent="0.2">
      <c r="A233" s="23">
        <v>14</v>
      </c>
      <c r="B233" s="5" t="s">
        <v>33</v>
      </c>
      <c r="C233" s="6">
        <v>-83294.37</v>
      </c>
      <c r="D233"/>
      <c r="E233"/>
      <c r="F233"/>
      <c r="G233"/>
      <c r="H233"/>
      <c r="I233"/>
      <c r="J233"/>
      <c r="K233"/>
      <c r="L233"/>
    </row>
    <row r="234" spans="1:12" x14ac:dyDescent="0.2">
      <c r="A234" s="23">
        <v>15</v>
      </c>
      <c r="B234" s="5" t="s">
        <v>26</v>
      </c>
      <c r="C234" s="6">
        <v>-101867.79</v>
      </c>
      <c r="D234"/>
      <c r="E234"/>
      <c r="F234"/>
      <c r="G234"/>
      <c r="H234"/>
      <c r="I234"/>
      <c r="J234"/>
      <c r="K234"/>
      <c r="L234"/>
    </row>
    <row r="235" spans="1:12" x14ac:dyDescent="0.2">
      <c r="A235" s="23">
        <v>16</v>
      </c>
      <c r="B235" s="5" t="s">
        <v>25</v>
      </c>
      <c r="C235" s="6">
        <v>-204224.16</v>
      </c>
      <c r="D235"/>
      <c r="E235"/>
      <c r="F235"/>
      <c r="G235"/>
      <c r="H235"/>
      <c r="I235"/>
      <c r="J235"/>
      <c r="K235"/>
      <c r="L235"/>
    </row>
    <row r="236" spans="1:12" x14ac:dyDescent="0.2">
      <c r="A236" s="23">
        <v>17</v>
      </c>
      <c r="B236" s="5" t="s">
        <v>13</v>
      </c>
      <c r="C236" s="6">
        <v>-132960.9</v>
      </c>
      <c r="D236"/>
      <c r="E236"/>
      <c r="F236"/>
      <c r="G236"/>
      <c r="H236"/>
      <c r="I236"/>
      <c r="J236"/>
      <c r="K236"/>
      <c r="L236"/>
    </row>
    <row r="237" spans="1:12" x14ac:dyDescent="0.2">
      <c r="A237" s="23">
        <v>18</v>
      </c>
      <c r="B237" s="5" t="s">
        <v>4</v>
      </c>
      <c r="C237" s="6">
        <v>-716720</v>
      </c>
      <c r="D237"/>
      <c r="E237"/>
      <c r="F237"/>
      <c r="G237"/>
      <c r="H237"/>
      <c r="I237"/>
      <c r="J237"/>
      <c r="K237"/>
      <c r="L237"/>
    </row>
    <row r="238" spans="1:12" x14ac:dyDescent="0.2">
      <c r="A238" s="23">
        <v>19</v>
      </c>
      <c r="B238" s="5" t="s">
        <v>14</v>
      </c>
      <c r="C238" s="6">
        <v>-91456.02</v>
      </c>
      <c r="D238"/>
      <c r="E238"/>
      <c r="F238"/>
      <c r="G238"/>
      <c r="H238"/>
      <c r="I238"/>
      <c r="J238"/>
      <c r="K238"/>
      <c r="L238"/>
    </row>
    <row r="239" spans="1:12" x14ac:dyDescent="0.2">
      <c r="A239" s="23">
        <v>20</v>
      </c>
      <c r="B239" s="5" t="s">
        <v>15</v>
      </c>
      <c r="C239" s="6">
        <v>-141135.96</v>
      </c>
      <c r="D239"/>
      <c r="E239"/>
      <c r="F239"/>
      <c r="G239"/>
      <c r="H239"/>
      <c r="I239"/>
      <c r="J239"/>
      <c r="K239"/>
      <c r="L239"/>
    </row>
    <row r="240" spans="1:12" x14ac:dyDescent="0.2">
      <c r="A240" s="36" t="s">
        <v>0</v>
      </c>
      <c r="B240" s="37"/>
      <c r="C240" s="21">
        <f>SUM(C220:C239)</f>
        <v>-3146270.85</v>
      </c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 s="48" t="s">
        <v>47</v>
      </c>
      <c r="B245" s="48"/>
      <c r="C245" s="48"/>
      <c r="D245" s="48"/>
      <c r="E245" s="48"/>
      <c r="F245" s="48"/>
      <c r="G245" s="25"/>
      <c r="H245" s="25"/>
      <c r="I245" s="25"/>
      <c r="J245" s="25"/>
      <c r="K245" s="25"/>
      <c r="L245" s="26"/>
    </row>
    <row r="246" spans="1:12" x14ac:dyDescent="0.2">
      <c r="G246" s="27"/>
      <c r="H246" s="27"/>
      <c r="I246" s="27"/>
      <c r="J246" s="27"/>
      <c r="K246" s="27"/>
      <c r="L246"/>
    </row>
    <row r="247" spans="1:12" x14ac:dyDescent="0.2">
      <c r="F247" s="4"/>
      <c r="G247" s="27"/>
      <c r="H247" s="27"/>
      <c r="I247" s="27"/>
      <c r="J247" s="27"/>
      <c r="K247" s="27"/>
      <c r="L247"/>
    </row>
    <row r="248" spans="1:12" x14ac:dyDescent="0.2">
      <c r="A248" s="18" t="s">
        <v>1</v>
      </c>
      <c r="B248" s="30" t="s">
        <v>35</v>
      </c>
      <c r="C248" s="33" t="s">
        <v>46</v>
      </c>
      <c r="D248" s="33" t="s">
        <v>29</v>
      </c>
      <c r="E248" s="33" t="s">
        <v>30</v>
      </c>
      <c r="F248" s="33" t="s">
        <v>0</v>
      </c>
      <c r="G248" s="27"/>
      <c r="H248" s="27"/>
      <c r="I248" s="28"/>
      <c r="J248" s="28"/>
      <c r="K248" s="28"/>
      <c r="L248" s="28"/>
    </row>
    <row r="249" spans="1:12" x14ac:dyDescent="0.2">
      <c r="A249" s="19" t="s">
        <v>2</v>
      </c>
      <c r="B249" s="31"/>
      <c r="C249" s="34"/>
      <c r="D249" s="34"/>
      <c r="E249" s="34"/>
      <c r="F249" s="34"/>
      <c r="G249" s="27"/>
      <c r="H249" s="27"/>
      <c r="I249" s="27"/>
      <c r="J249" s="27"/>
      <c r="K249" s="27"/>
      <c r="L249"/>
    </row>
    <row r="250" spans="1:12" x14ac:dyDescent="0.2">
      <c r="A250" s="20" t="s">
        <v>3</v>
      </c>
      <c r="B250" s="32"/>
      <c r="C250" s="35"/>
      <c r="D250" s="35"/>
      <c r="E250" s="35"/>
      <c r="F250" s="35"/>
      <c r="G250" s="27"/>
      <c r="H250" s="27"/>
      <c r="I250" s="27"/>
      <c r="J250" s="27"/>
      <c r="K250" s="27"/>
      <c r="L250"/>
    </row>
    <row r="251" spans="1:12" x14ac:dyDescent="0.2">
      <c r="A251" s="23">
        <v>1</v>
      </c>
      <c r="B251" s="5" t="s">
        <v>5</v>
      </c>
      <c r="C251" s="6">
        <v>1129302.04</v>
      </c>
      <c r="D251" s="6">
        <v>364868.95</v>
      </c>
      <c r="E251" s="6">
        <v>37990.29</v>
      </c>
      <c r="F251" s="6">
        <f t="shared" ref="F251:F270" si="61">SUM(C251:E251)</f>
        <v>1532161.28</v>
      </c>
      <c r="G251" s="27"/>
      <c r="H251" s="27"/>
      <c r="I251" s="27"/>
      <c r="J251" s="27"/>
      <c r="K251" s="27"/>
      <c r="L251"/>
    </row>
    <row r="252" spans="1:12" x14ac:dyDescent="0.2">
      <c r="A252" s="23">
        <v>2</v>
      </c>
      <c r="B252" s="5" t="s">
        <v>6</v>
      </c>
      <c r="C252" s="6">
        <v>896721.8</v>
      </c>
      <c r="D252" s="6">
        <v>156760.64000000001</v>
      </c>
      <c r="E252" s="6">
        <v>37990.29</v>
      </c>
      <c r="F252" s="6">
        <f t="shared" si="61"/>
        <v>1091472.73</v>
      </c>
      <c r="G252" s="27"/>
      <c r="H252" s="27"/>
      <c r="I252" s="27"/>
      <c r="J252" s="27"/>
      <c r="K252" s="27"/>
      <c r="L252"/>
    </row>
    <row r="253" spans="1:12" x14ac:dyDescent="0.2">
      <c r="A253" s="23">
        <v>3</v>
      </c>
      <c r="B253" s="5" t="s">
        <v>21</v>
      </c>
      <c r="C253" s="6">
        <v>837200.78</v>
      </c>
      <c r="D253" s="6">
        <v>126117.68</v>
      </c>
      <c r="E253" s="6">
        <v>37990.29</v>
      </c>
      <c r="F253" s="6">
        <f t="shared" si="61"/>
        <v>1001308.75</v>
      </c>
      <c r="G253" s="27"/>
      <c r="H253" s="27"/>
      <c r="I253" s="27"/>
      <c r="J253" s="27"/>
      <c r="K253" s="27"/>
      <c r="L253"/>
    </row>
    <row r="254" spans="1:12" x14ac:dyDescent="0.2">
      <c r="A254" s="23">
        <v>4</v>
      </c>
      <c r="B254" s="5" t="s">
        <v>22</v>
      </c>
      <c r="C254" s="6">
        <v>2955190.12</v>
      </c>
      <c r="D254" s="6">
        <v>3899789.29</v>
      </c>
      <c r="E254" s="6">
        <v>37990.29</v>
      </c>
      <c r="F254" s="6">
        <f t="shared" si="61"/>
        <v>6892969.7000000002</v>
      </c>
      <c r="G254" s="27"/>
      <c r="H254" s="27"/>
      <c r="I254" s="27"/>
      <c r="J254" s="27"/>
      <c r="K254" s="27"/>
      <c r="L254"/>
    </row>
    <row r="255" spans="1:12" x14ac:dyDescent="0.2">
      <c r="A255" s="23">
        <v>5</v>
      </c>
      <c r="B255" s="5" t="s">
        <v>7</v>
      </c>
      <c r="C255" s="6">
        <v>1551956.24</v>
      </c>
      <c r="D255" s="6">
        <v>790097.67</v>
      </c>
      <c r="E255" s="6">
        <v>37990.29</v>
      </c>
      <c r="F255" s="6">
        <f t="shared" si="61"/>
        <v>2380044.2000000002</v>
      </c>
      <c r="G255"/>
      <c r="H255"/>
      <c r="I255"/>
      <c r="J255"/>
      <c r="K255"/>
      <c r="L255"/>
    </row>
    <row r="256" spans="1:12" x14ac:dyDescent="0.2">
      <c r="A256" s="23">
        <v>6</v>
      </c>
      <c r="B256" s="5" t="s">
        <v>17</v>
      </c>
      <c r="C256" s="6">
        <v>2715892.28</v>
      </c>
      <c r="D256" s="6">
        <v>268698.7</v>
      </c>
      <c r="E256" s="6">
        <v>37990.29</v>
      </c>
      <c r="F256" s="6">
        <f t="shared" si="61"/>
        <v>3022581.27</v>
      </c>
      <c r="G256"/>
      <c r="H256"/>
      <c r="I256"/>
      <c r="J256"/>
      <c r="K256"/>
      <c r="L256"/>
    </row>
    <row r="257" spans="1:12" x14ac:dyDescent="0.2">
      <c r="A257" s="23">
        <v>7</v>
      </c>
      <c r="B257" s="5" t="s">
        <v>18</v>
      </c>
      <c r="C257" s="6">
        <v>791936.07</v>
      </c>
      <c r="D257" s="6">
        <v>79407.75</v>
      </c>
      <c r="E257" s="6">
        <v>37990.29</v>
      </c>
      <c r="F257" s="6">
        <f t="shared" si="61"/>
        <v>909334.11</v>
      </c>
      <c r="G257"/>
      <c r="H257"/>
      <c r="I257"/>
      <c r="J257"/>
      <c r="K257"/>
      <c r="L257"/>
    </row>
    <row r="258" spans="1:12" x14ac:dyDescent="0.2">
      <c r="A258" s="23">
        <v>8</v>
      </c>
      <c r="B258" s="5" t="s">
        <v>8</v>
      </c>
      <c r="C258" s="6">
        <v>1210714.6599999999</v>
      </c>
      <c r="D258" s="6">
        <v>382134.33</v>
      </c>
      <c r="E258" s="6">
        <v>37990.29</v>
      </c>
      <c r="F258" s="6">
        <f t="shared" si="61"/>
        <v>1630839.28</v>
      </c>
      <c r="G258"/>
      <c r="H258"/>
      <c r="I258"/>
      <c r="J258"/>
      <c r="K258"/>
      <c r="L258"/>
    </row>
    <row r="259" spans="1:12" x14ac:dyDescent="0.2">
      <c r="A259" s="23">
        <v>9</v>
      </c>
      <c r="B259" s="5" t="s">
        <v>9</v>
      </c>
      <c r="C259" s="6">
        <v>992649.31</v>
      </c>
      <c r="D259" s="6">
        <v>173848.78</v>
      </c>
      <c r="E259" s="6">
        <v>37990.29</v>
      </c>
      <c r="F259" s="6">
        <f t="shared" si="61"/>
        <v>1204488.3800000001</v>
      </c>
      <c r="G259"/>
      <c r="H259"/>
      <c r="I259"/>
      <c r="J259"/>
      <c r="K259"/>
      <c r="L259"/>
    </row>
    <row r="260" spans="1:12" x14ac:dyDescent="0.2">
      <c r="A260" s="23">
        <v>10</v>
      </c>
      <c r="B260" s="5" t="s">
        <v>16</v>
      </c>
      <c r="C260" s="6">
        <v>870852.94</v>
      </c>
      <c r="D260" s="6">
        <v>97697.55</v>
      </c>
      <c r="E260" s="6">
        <v>37990.29</v>
      </c>
      <c r="F260" s="6">
        <f t="shared" si="61"/>
        <v>1006540.78</v>
      </c>
      <c r="G260"/>
      <c r="H260"/>
      <c r="I260"/>
      <c r="J260"/>
      <c r="K260"/>
      <c r="L260"/>
    </row>
    <row r="261" spans="1:12" x14ac:dyDescent="0.2">
      <c r="A261" s="23">
        <v>11</v>
      </c>
      <c r="B261" s="5" t="s">
        <v>10</v>
      </c>
      <c r="C261" s="6">
        <v>1046160.46</v>
      </c>
      <c r="D261" s="6">
        <v>236247.23</v>
      </c>
      <c r="E261" s="6">
        <v>37990.29</v>
      </c>
      <c r="F261" s="6">
        <f t="shared" si="61"/>
        <v>1320397.98</v>
      </c>
      <c r="G261"/>
      <c r="H261"/>
      <c r="I261"/>
      <c r="J261"/>
      <c r="K261"/>
      <c r="L261"/>
    </row>
    <row r="262" spans="1:12" x14ac:dyDescent="0.2">
      <c r="A262" s="23">
        <v>12</v>
      </c>
      <c r="B262" s="5" t="s">
        <v>11</v>
      </c>
      <c r="C262" s="6">
        <v>800304.17</v>
      </c>
      <c r="D262" s="6">
        <v>180250.33</v>
      </c>
      <c r="E262" s="6">
        <v>37990.29</v>
      </c>
      <c r="F262" s="6">
        <f t="shared" si="61"/>
        <v>1018544.79</v>
      </c>
      <c r="G262"/>
      <c r="H262"/>
      <c r="I262"/>
      <c r="J262"/>
      <c r="K262"/>
      <c r="L262"/>
    </row>
    <row r="263" spans="1:12" x14ac:dyDescent="0.2">
      <c r="A263" s="23">
        <v>13</v>
      </c>
      <c r="B263" s="5" t="s">
        <v>12</v>
      </c>
      <c r="C263" s="6">
        <v>1203431.01</v>
      </c>
      <c r="D263" s="6">
        <v>329155.23</v>
      </c>
      <c r="E263" s="6">
        <v>37990.29</v>
      </c>
      <c r="F263" s="6">
        <f t="shared" si="61"/>
        <v>1570576.53</v>
      </c>
      <c r="G263"/>
      <c r="H263"/>
      <c r="I263"/>
      <c r="J263"/>
      <c r="K263"/>
      <c r="L263"/>
    </row>
    <row r="264" spans="1:12" x14ac:dyDescent="0.2">
      <c r="A264" s="23">
        <v>14</v>
      </c>
      <c r="B264" s="5" t="s">
        <v>33</v>
      </c>
      <c r="C264" s="6">
        <v>788740.86</v>
      </c>
      <c r="D264" s="6">
        <v>63552.74</v>
      </c>
      <c r="E264" s="6">
        <v>37990.29</v>
      </c>
      <c r="F264" s="6">
        <f t="shared" si="61"/>
        <v>890283.89</v>
      </c>
      <c r="G264"/>
      <c r="H264"/>
      <c r="I264"/>
      <c r="J264"/>
      <c r="K264"/>
      <c r="L264"/>
    </row>
    <row r="265" spans="1:12" x14ac:dyDescent="0.2">
      <c r="A265" s="23">
        <v>15</v>
      </c>
      <c r="B265" s="5" t="s">
        <v>26</v>
      </c>
      <c r="C265" s="6">
        <v>1179448.98</v>
      </c>
      <c r="D265" s="6">
        <v>205838.86</v>
      </c>
      <c r="E265" s="6">
        <v>37990.29</v>
      </c>
      <c r="F265" s="6">
        <f t="shared" si="61"/>
        <v>1423278.13</v>
      </c>
      <c r="G265"/>
      <c r="H265"/>
      <c r="I265"/>
      <c r="J265"/>
      <c r="K265"/>
      <c r="L265"/>
    </row>
    <row r="266" spans="1:12" x14ac:dyDescent="0.2">
      <c r="A266" s="23">
        <v>16</v>
      </c>
      <c r="B266" s="5" t="s">
        <v>25</v>
      </c>
      <c r="C266" s="6">
        <v>2121029.54</v>
      </c>
      <c r="D266" s="6">
        <v>819665.91</v>
      </c>
      <c r="E266" s="6">
        <v>37990.29</v>
      </c>
      <c r="F266" s="6">
        <f t="shared" si="61"/>
        <v>2978685.74</v>
      </c>
      <c r="G266"/>
      <c r="H266"/>
      <c r="I266"/>
      <c r="J266"/>
      <c r="K266"/>
      <c r="L266"/>
    </row>
    <row r="267" spans="1:12" x14ac:dyDescent="0.2">
      <c r="A267" s="23">
        <v>17</v>
      </c>
      <c r="B267" s="5" t="s">
        <v>13</v>
      </c>
      <c r="C267" s="6">
        <v>1150238.47</v>
      </c>
      <c r="D267" s="6">
        <v>406983.93</v>
      </c>
      <c r="E267" s="6">
        <v>37990.29</v>
      </c>
      <c r="F267" s="6">
        <f t="shared" si="61"/>
        <v>1595212.69</v>
      </c>
      <c r="G267"/>
      <c r="H267"/>
      <c r="I267"/>
      <c r="J267"/>
      <c r="K267"/>
      <c r="L267"/>
    </row>
    <row r="268" spans="1:12" x14ac:dyDescent="0.2">
      <c r="A268" s="23">
        <v>18</v>
      </c>
      <c r="B268" s="5" t="s">
        <v>4</v>
      </c>
      <c r="C268" s="6">
        <v>7002057.6100000003</v>
      </c>
      <c r="D268" s="6">
        <v>5155667.17</v>
      </c>
      <c r="E268" s="6">
        <v>37990.29</v>
      </c>
      <c r="F268" s="6">
        <f t="shared" si="61"/>
        <v>12195715.07</v>
      </c>
      <c r="G268"/>
      <c r="H268"/>
      <c r="I268"/>
      <c r="J268"/>
      <c r="K268"/>
      <c r="L268"/>
    </row>
    <row r="269" spans="1:12" x14ac:dyDescent="0.2">
      <c r="A269" s="23">
        <v>19</v>
      </c>
      <c r="B269" s="5" t="s">
        <v>14</v>
      </c>
      <c r="C269" s="6">
        <v>1078606.52</v>
      </c>
      <c r="D269" s="6">
        <v>213357.92</v>
      </c>
      <c r="E269" s="6">
        <v>37990.29</v>
      </c>
      <c r="F269" s="6">
        <f t="shared" si="61"/>
        <v>1329954.73</v>
      </c>
      <c r="G269"/>
      <c r="H269"/>
      <c r="I269"/>
      <c r="J269"/>
      <c r="K269"/>
      <c r="L269"/>
    </row>
    <row r="270" spans="1:12" x14ac:dyDescent="0.2">
      <c r="A270" s="23">
        <v>20</v>
      </c>
      <c r="B270" s="5" t="s">
        <v>15</v>
      </c>
      <c r="C270" s="6">
        <v>1442273.02</v>
      </c>
      <c r="D270" s="6">
        <v>757940.34</v>
      </c>
      <c r="E270" s="6">
        <v>37990.370000000003</v>
      </c>
      <c r="F270" s="6">
        <f t="shared" si="61"/>
        <v>2238203.73</v>
      </c>
      <c r="G270"/>
      <c r="H270"/>
      <c r="I270"/>
      <c r="J270"/>
      <c r="K270"/>
      <c r="L270"/>
    </row>
    <row r="271" spans="1:12" x14ac:dyDescent="0.2">
      <c r="A271" s="36" t="s">
        <v>0</v>
      </c>
      <c r="B271" s="37"/>
      <c r="C271" s="21">
        <f>SUM(C251:C270)</f>
        <v>31764706.879999995</v>
      </c>
      <c r="D271" s="21">
        <f t="shared" ref="D271:F271" si="62">SUM(D251:D270)</f>
        <v>14708081.000000002</v>
      </c>
      <c r="E271" s="21">
        <f t="shared" si="62"/>
        <v>759805.88000000012</v>
      </c>
      <c r="F271" s="21">
        <f t="shared" si="62"/>
        <v>47232593.75999999</v>
      </c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6.5" x14ac:dyDescent="0.25">
      <c r="A273" s="38" t="s">
        <v>20</v>
      </c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</row>
    <row r="274" spans="1:12" ht="15" x14ac:dyDescent="0.2">
      <c r="A274" s="39" t="s">
        <v>24</v>
      </c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</row>
    <row r="275" spans="1:12" ht="14.25" x14ac:dyDescent="0.2">
      <c r="A275" s="40" t="s">
        <v>23</v>
      </c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</row>
    <row r="276" spans="1:12" ht="14.25" x14ac:dyDescent="0.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</row>
    <row r="277" spans="1:12" x14ac:dyDescent="0.2">
      <c r="A277" s="41" t="s">
        <v>36</v>
      </c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 s="41" t="s">
        <v>44</v>
      </c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 s="12"/>
    </row>
    <row r="281" spans="1:12" x14ac:dyDescent="0.2">
      <c r="A281" s="14" t="s">
        <v>1</v>
      </c>
      <c r="B281" s="42" t="s">
        <v>35</v>
      </c>
      <c r="C281" s="33" t="s">
        <v>28</v>
      </c>
      <c r="D281" s="33" t="s">
        <v>29</v>
      </c>
      <c r="E281" s="33" t="s">
        <v>30</v>
      </c>
      <c r="F281" s="33" t="s">
        <v>38</v>
      </c>
      <c r="G281" s="33" t="s">
        <v>27</v>
      </c>
      <c r="H281" s="33" t="s">
        <v>34</v>
      </c>
      <c r="I281" s="33" t="s">
        <v>39</v>
      </c>
      <c r="J281" s="33" t="s">
        <v>31</v>
      </c>
      <c r="K281" s="33" t="s">
        <v>32</v>
      </c>
      <c r="L281" s="33" t="s">
        <v>0</v>
      </c>
    </row>
    <row r="282" spans="1:12" x14ac:dyDescent="0.2">
      <c r="A282" s="15" t="s">
        <v>2</v>
      </c>
      <c r="B282" s="43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2">
      <c r="A283" s="16" t="s">
        <v>3</v>
      </c>
      <c r="B283" s="44"/>
      <c r="C283" s="35"/>
      <c r="D283" s="35"/>
      <c r="E283" s="35"/>
      <c r="F283" s="35"/>
      <c r="G283" s="35"/>
      <c r="H283" s="35"/>
      <c r="I283" s="35"/>
      <c r="J283" s="35"/>
      <c r="K283" s="35"/>
      <c r="L283" s="35"/>
    </row>
    <row r="284" spans="1:12" x14ac:dyDescent="0.2">
      <c r="A284" s="13">
        <v>1</v>
      </c>
      <c r="B284" s="2" t="s">
        <v>5</v>
      </c>
      <c r="C284" s="1">
        <v>3707094.36</v>
      </c>
      <c r="D284" s="1">
        <v>1388548.29</v>
      </c>
      <c r="E284" s="1">
        <v>72834.8</v>
      </c>
      <c r="F284" s="1">
        <v>158883.24</v>
      </c>
      <c r="G284" s="1">
        <v>121734</v>
      </c>
      <c r="H284" s="1">
        <v>368533</v>
      </c>
      <c r="I284" s="1">
        <v>6531.24</v>
      </c>
      <c r="J284" s="1">
        <v>30281.4</v>
      </c>
      <c r="K284" s="1">
        <v>0</v>
      </c>
      <c r="L284" s="1">
        <f>SUM(C284:K284)</f>
        <v>5854440.330000001</v>
      </c>
    </row>
    <row r="285" spans="1:12" x14ac:dyDescent="0.2">
      <c r="A285" s="13">
        <v>2</v>
      </c>
      <c r="B285" s="2" t="s">
        <v>6</v>
      </c>
      <c r="C285" s="1">
        <v>2662227.67</v>
      </c>
      <c r="D285" s="1">
        <v>912753.53</v>
      </c>
      <c r="E285" s="1">
        <v>104404.33</v>
      </c>
      <c r="F285" s="1">
        <v>65572.69</v>
      </c>
      <c r="G285" s="1">
        <v>49343.839999999997</v>
      </c>
      <c r="H285" s="1">
        <v>-3953</v>
      </c>
      <c r="I285" s="1">
        <v>5186.13</v>
      </c>
      <c r="J285" s="1">
        <v>24044.93</v>
      </c>
      <c r="K285" s="1">
        <v>0</v>
      </c>
      <c r="L285" s="1">
        <f t="shared" ref="L285:L303" si="63">SUM(C285:K285)</f>
        <v>3819580.12</v>
      </c>
    </row>
    <row r="286" spans="1:12" x14ac:dyDescent="0.2">
      <c r="A286" s="13">
        <v>3</v>
      </c>
      <c r="B286" s="2" t="s">
        <v>21</v>
      </c>
      <c r="C286" s="1">
        <v>2502180.9300000002</v>
      </c>
      <c r="D286" s="1">
        <v>852833.99</v>
      </c>
      <c r="E286" s="1">
        <v>110237.83</v>
      </c>
      <c r="F286" s="1">
        <v>48147.66</v>
      </c>
      <c r="G286" s="1">
        <v>36081.26</v>
      </c>
      <c r="H286" s="1">
        <v>925290</v>
      </c>
      <c r="I286" s="1">
        <v>4841.8900000000003</v>
      </c>
      <c r="J286" s="1">
        <v>22448.92</v>
      </c>
      <c r="K286" s="1">
        <v>0</v>
      </c>
      <c r="L286" s="1">
        <f t="shared" si="63"/>
        <v>4502062.4799999995</v>
      </c>
    </row>
    <row r="287" spans="1:12" x14ac:dyDescent="0.2">
      <c r="A287" s="13">
        <v>4</v>
      </c>
      <c r="B287" s="2" t="s">
        <v>22</v>
      </c>
      <c r="C287" s="1">
        <v>5065329.2699999996</v>
      </c>
      <c r="D287" s="1">
        <v>2438279.2799999998</v>
      </c>
      <c r="E287" s="1">
        <v>92394.18</v>
      </c>
      <c r="F287" s="1">
        <v>443257.96</v>
      </c>
      <c r="G287" s="1">
        <v>431846.89</v>
      </c>
      <c r="H287" s="1">
        <v>3115470</v>
      </c>
      <c r="I287" s="1">
        <v>17091.13</v>
      </c>
      <c r="J287" s="1">
        <v>79241.240000000005</v>
      </c>
      <c r="K287" s="1">
        <v>257.95</v>
      </c>
      <c r="L287" s="1">
        <f t="shared" si="63"/>
        <v>11683167.899999999</v>
      </c>
    </row>
    <row r="288" spans="1:12" x14ac:dyDescent="0.2">
      <c r="A288" s="13">
        <v>5</v>
      </c>
      <c r="B288" s="2" t="s">
        <v>7</v>
      </c>
      <c r="C288" s="1">
        <v>4861572.63</v>
      </c>
      <c r="D288" s="1">
        <v>1901080.32</v>
      </c>
      <c r="E288" s="1">
        <v>57907.91</v>
      </c>
      <c r="F288" s="1">
        <v>296252.98</v>
      </c>
      <c r="G288" s="1">
        <v>225942.02</v>
      </c>
      <c r="H288" s="1">
        <v>559838</v>
      </c>
      <c r="I288" s="1">
        <v>8975.6299999999992</v>
      </c>
      <c r="J288" s="1">
        <v>41614.559999999998</v>
      </c>
      <c r="K288" s="1">
        <v>0</v>
      </c>
      <c r="L288" s="1">
        <f t="shared" si="63"/>
        <v>7953184.0499999989</v>
      </c>
    </row>
    <row r="289" spans="1:12" x14ac:dyDescent="0.2">
      <c r="A289" s="13">
        <v>6</v>
      </c>
      <c r="B289" s="2" t="s">
        <v>17</v>
      </c>
      <c r="C289" s="1">
        <v>3902077.64</v>
      </c>
      <c r="D289" s="1">
        <v>623549.39</v>
      </c>
      <c r="E289" s="1">
        <v>168401.24</v>
      </c>
      <c r="F289" s="1">
        <v>149643</v>
      </c>
      <c r="G289" s="1">
        <v>106060.48</v>
      </c>
      <c r="H289" s="1">
        <v>1733</v>
      </c>
      <c r="I289" s="1">
        <v>15707.17</v>
      </c>
      <c r="J289" s="1">
        <v>72824.649999999994</v>
      </c>
      <c r="K289" s="1">
        <v>0</v>
      </c>
      <c r="L289" s="1">
        <f t="shared" si="63"/>
        <v>5039996.5700000012</v>
      </c>
    </row>
    <row r="290" spans="1:12" x14ac:dyDescent="0.2">
      <c r="A290" s="13">
        <v>7</v>
      </c>
      <c r="B290" s="2" t="s">
        <v>18</v>
      </c>
      <c r="C290" s="1">
        <v>1897966.36</v>
      </c>
      <c r="D290" s="1">
        <v>560937.31999999995</v>
      </c>
      <c r="E290" s="1">
        <v>165312.92000000001</v>
      </c>
      <c r="F290" s="1">
        <v>49569.68</v>
      </c>
      <c r="G290" s="1">
        <v>36546.17</v>
      </c>
      <c r="H290" s="1">
        <v>0</v>
      </c>
      <c r="I290" s="1">
        <v>4580.1099999999997</v>
      </c>
      <c r="J290" s="1">
        <v>21235.18</v>
      </c>
      <c r="K290" s="1">
        <v>0</v>
      </c>
      <c r="L290" s="1">
        <f t="shared" si="63"/>
        <v>2736147.74</v>
      </c>
    </row>
    <row r="291" spans="1:12" x14ac:dyDescent="0.2">
      <c r="A291" s="13">
        <v>8</v>
      </c>
      <c r="B291" s="2" t="s">
        <v>8</v>
      </c>
      <c r="C291" s="1">
        <v>3472752.45</v>
      </c>
      <c r="D291" s="1">
        <v>1236038.3500000001</v>
      </c>
      <c r="E291" s="1">
        <v>82786.06</v>
      </c>
      <c r="F291" s="1">
        <v>119658.77</v>
      </c>
      <c r="G291" s="1">
        <v>91076.15</v>
      </c>
      <c r="H291" s="1">
        <v>25384</v>
      </c>
      <c r="I291" s="1">
        <v>7002.08</v>
      </c>
      <c r="J291" s="1">
        <v>32464.42</v>
      </c>
      <c r="K291" s="1">
        <v>0</v>
      </c>
      <c r="L291" s="1">
        <f t="shared" si="63"/>
        <v>5067162.28</v>
      </c>
    </row>
    <row r="292" spans="1:12" x14ac:dyDescent="0.2">
      <c r="A292" s="13">
        <v>9</v>
      </c>
      <c r="B292" s="2" t="s">
        <v>9</v>
      </c>
      <c r="C292" s="1">
        <v>2999735.85</v>
      </c>
      <c r="D292" s="1">
        <v>1036706.63</v>
      </c>
      <c r="E292" s="1">
        <v>92394.18</v>
      </c>
      <c r="F292" s="1">
        <v>74853.84</v>
      </c>
      <c r="G292" s="1">
        <v>55980.36</v>
      </c>
      <c r="H292" s="1">
        <v>0</v>
      </c>
      <c r="I292" s="1">
        <v>5740.92</v>
      </c>
      <c r="J292" s="1">
        <v>26617.16</v>
      </c>
      <c r="K292" s="1">
        <v>105.08</v>
      </c>
      <c r="L292" s="1">
        <f t="shared" si="63"/>
        <v>4292134.0200000005</v>
      </c>
    </row>
    <row r="293" spans="1:12" x14ac:dyDescent="0.2">
      <c r="A293" s="13">
        <v>10</v>
      </c>
      <c r="B293" s="2" t="s">
        <v>16</v>
      </c>
      <c r="C293" s="1">
        <v>2029727.29</v>
      </c>
      <c r="D293" s="1">
        <v>589809.93000000005</v>
      </c>
      <c r="E293" s="1">
        <v>158278.41</v>
      </c>
      <c r="F293" s="1">
        <v>56599.12</v>
      </c>
      <c r="G293" s="1">
        <v>41849.050000000003</v>
      </c>
      <c r="H293" s="1">
        <v>126917</v>
      </c>
      <c r="I293" s="1">
        <v>5036.5200000000004</v>
      </c>
      <c r="J293" s="1">
        <v>23351.279999999999</v>
      </c>
      <c r="K293" s="1">
        <v>0</v>
      </c>
      <c r="L293" s="1">
        <f t="shared" si="63"/>
        <v>3031568.6</v>
      </c>
    </row>
    <row r="294" spans="1:12" x14ac:dyDescent="0.2">
      <c r="A294" s="13">
        <v>11</v>
      </c>
      <c r="B294" s="2" t="s">
        <v>10</v>
      </c>
      <c r="C294" s="1">
        <v>3076928.34</v>
      </c>
      <c r="D294" s="1">
        <v>1254316.27</v>
      </c>
      <c r="E294" s="1">
        <v>91364.74</v>
      </c>
      <c r="F294" s="1">
        <v>146824.75</v>
      </c>
      <c r="G294" s="1">
        <v>111874.31</v>
      </c>
      <c r="H294" s="1">
        <v>58957</v>
      </c>
      <c r="I294" s="1">
        <v>6050.39</v>
      </c>
      <c r="J294" s="1">
        <v>28052.02</v>
      </c>
      <c r="K294" s="1">
        <v>0</v>
      </c>
      <c r="L294" s="1">
        <f t="shared" si="63"/>
        <v>4774367.8199999984</v>
      </c>
    </row>
    <row r="295" spans="1:12" x14ac:dyDescent="0.2">
      <c r="A295" s="13">
        <v>12</v>
      </c>
      <c r="B295" s="2" t="s">
        <v>11</v>
      </c>
      <c r="C295" s="1">
        <v>3159063.16</v>
      </c>
      <c r="D295" s="1">
        <v>1218859</v>
      </c>
      <c r="E295" s="1">
        <v>78839.87</v>
      </c>
      <c r="F295" s="1">
        <v>98326.17</v>
      </c>
      <c r="G295" s="1">
        <v>72962</v>
      </c>
      <c r="H295" s="1">
        <v>251136</v>
      </c>
      <c r="I295" s="1">
        <v>4628.5</v>
      </c>
      <c r="J295" s="1">
        <v>21459.57</v>
      </c>
      <c r="K295" s="1">
        <v>0</v>
      </c>
      <c r="L295" s="1">
        <f t="shared" si="63"/>
        <v>4905274.2700000005</v>
      </c>
    </row>
    <row r="296" spans="1:12" x14ac:dyDescent="0.2">
      <c r="A296" s="13">
        <v>13</v>
      </c>
      <c r="B296" s="2" t="s">
        <v>12</v>
      </c>
      <c r="C296" s="1">
        <v>4529532.24</v>
      </c>
      <c r="D296" s="1">
        <v>1744972.49</v>
      </c>
      <c r="E296" s="1">
        <v>57393.19</v>
      </c>
      <c r="F296" s="1">
        <v>175499.54</v>
      </c>
      <c r="G296" s="1">
        <v>130812.09</v>
      </c>
      <c r="H296" s="1">
        <v>4191329</v>
      </c>
      <c r="I296" s="1">
        <v>6959.96</v>
      </c>
      <c r="J296" s="1">
        <v>32269.11</v>
      </c>
      <c r="K296" s="1">
        <v>16.43</v>
      </c>
      <c r="L296" s="1">
        <f t="shared" si="63"/>
        <v>10868784.050000001</v>
      </c>
    </row>
    <row r="297" spans="1:12" x14ac:dyDescent="0.2">
      <c r="A297" s="13">
        <v>14</v>
      </c>
      <c r="B297" s="2" t="s">
        <v>33</v>
      </c>
      <c r="C297" s="1">
        <v>2312033.13</v>
      </c>
      <c r="D297" s="1">
        <v>885277.08</v>
      </c>
      <c r="E297" s="1">
        <v>120189.09</v>
      </c>
      <c r="F297" s="1">
        <v>32482.14</v>
      </c>
      <c r="G297" s="1">
        <v>24731.18</v>
      </c>
      <c r="H297" s="1">
        <v>344226</v>
      </c>
      <c r="I297" s="1">
        <v>4561.63</v>
      </c>
      <c r="J297" s="1">
        <v>21149.5</v>
      </c>
      <c r="K297" s="1">
        <v>0</v>
      </c>
      <c r="L297" s="1">
        <f t="shared" si="63"/>
        <v>3744649.75</v>
      </c>
    </row>
    <row r="298" spans="1:12" x14ac:dyDescent="0.2">
      <c r="A298" s="13">
        <v>15</v>
      </c>
      <c r="B298" s="2" t="s">
        <v>26</v>
      </c>
      <c r="C298" s="1">
        <v>3196344.3199999998</v>
      </c>
      <c r="D298" s="1">
        <v>1048740.22</v>
      </c>
      <c r="E298" s="1">
        <v>92394.18</v>
      </c>
      <c r="F298" s="1">
        <v>99417.07</v>
      </c>
      <c r="G298" s="1">
        <v>75505.600000000006</v>
      </c>
      <c r="H298" s="1">
        <v>1388</v>
      </c>
      <c r="I298" s="1">
        <v>6821.26</v>
      </c>
      <c r="J298" s="1">
        <v>31626.05</v>
      </c>
      <c r="K298" s="1">
        <v>0</v>
      </c>
      <c r="L298" s="1">
        <f t="shared" si="63"/>
        <v>4552236.6999999993</v>
      </c>
    </row>
    <row r="299" spans="1:12" x14ac:dyDescent="0.2">
      <c r="A299" s="13">
        <v>16</v>
      </c>
      <c r="B299" s="2" t="s">
        <v>25</v>
      </c>
      <c r="C299" s="1">
        <v>8034678.0599999996</v>
      </c>
      <c r="D299" s="1">
        <v>3861412.65</v>
      </c>
      <c r="E299" s="1">
        <v>34402.339999999997</v>
      </c>
      <c r="F299" s="1">
        <v>393504.94</v>
      </c>
      <c r="G299" s="1">
        <v>298884.94</v>
      </c>
      <c r="H299" s="1">
        <v>1666953</v>
      </c>
      <c r="I299" s="1">
        <v>12266.82</v>
      </c>
      <c r="J299" s="1">
        <v>56873.84</v>
      </c>
      <c r="K299" s="1">
        <v>2.63</v>
      </c>
      <c r="L299" s="1">
        <f t="shared" si="63"/>
        <v>14358979.219999999</v>
      </c>
    </row>
    <row r="300" spans="1:12" x14ac:dyDescent="0.2">
      <c r="A300" s="13">
        <v>17</v>
      </c>
      <c r="B300" s="2" t="s">
        <v>13</v>
      </c>
      <c r="C300" s="1">
        <v>3645644.2</v>
      </c>
      <c r="D300" s="1">
        <v>1362911.06</v>
      </c>
      <c r="E300" s="1">
        <v>75236.83</v>
      </c>
      <c r="F300" s="1">
        <v>170289.9</v>
      </c>
      <c r="G300" s="1">
        <v>131066.31</v>
      </c>
      <c r="H300" s="1">
        <v>452836</v>
      </c>
      <c r="I300" s="1">
        <v>6652.32</v>
      </c>
      <c r="J300" s="1">
        <v>30842.799999999999</v>
      </c>
      <c r="K300" s="1">
        <v>0</v>
      </c>
      <c r="L300" s="1">
        <f t="shared" si="63"/>
        <v>5875479.4199999999</v>
      </c>
    </row>
    <row r="301" spans="1:12" x14ac:dyDescent="0.2">
      <c r="A301" s="13">
        <v>18</v>
      </c>
      <c r="B301" s="2" t="s">
        <v>4</v>
      </c>
      <c r="C301" s="1">
        <v>34502668.75</v>
      </c>
      <c r="D301" s="1">
        <v>15420210.859999999</v>
      </c>
      <c r="E301" s="1">
        <v>11583.06</v>
      </c>
      <c r="F301" s="1">
        <v>1592718.27</v>
      </c>
      <c r="G301" s="1">
        <v>1505092.02</v>
      </c>
      <c r="H301" s="1">
        <v>4534989</v>
      </c>
      <c r="I301" s="1">
        <v>40495.9</v>
      </c>
      <c r="J301" s="1">
        <v>187755.01</v>
      </c>
      <c r="K301" s="1">
        <v>937.18</v>
      </c>
      <c r="L301" s="1">
        <f t="shared" si="63"/>
        <v>57796450.050000004</v>
      </c>
    </row>
    <row r="302" spans="1:12" x14ac:dyDescent="0.2">
      <c r="A302" s="13">
        <v>19</v>
      </c>
      <c r="B302" s="2" t="s">
        <v>14</v>
      </c>
      <c r="C302" s="1">
        <v>3772008.58</v>
      </c>
      <c r="D302" s="1">
        <v>1523654.22</v>
      </c>
      <c r="E302" s="1">
        <v>69918.05</v>
      </c>
      <c r="F302" s="1">
        <v>130490.31</v>
      </c>
      <c r="G302" s="1">
        <v>98987.77</v>
      </c>
      <c r="H302" s="1">
        <v>1662186</v>
      </c>
      <c r="I302" s="1">
        <v>6238.04</v>
      </c>
      <c r="J302" s="1">
        <v>28922.04</v>
      </c>
      <c r="K302" s="1">
        <v>13.39</v>
      </c>
      <c r="L302" s="1">
        <f t="shared" si="63"/>
        <v>7292418.3999999985</v>
      </c>
    </row>
    <row r="303" spans="1:12" x14ac:dyDescent="0.2">
      <c r="A303" s="13">
        <v>20</v>
      </c>
      <c r="B303" s="2" t="s">
        <v>15</v>
      </c>
      <c r="C303" s="1">
        <v>3674726.92</v>
      </c>
      <c r="D303" s="1">
        <v>1356664.12</v>
      </c>
      <c r="E303" s="1">
        <v>84158.59</v>
      </c>
      <c r="F303" s="1">
        <v>207826.75</v>
      </c>
      <c r="G303" s="1">
        <v>156108.04</v>
      </c>
      <c r="H303" s="1">
        <v>531370</v>
      </c>
      <c r="I303" s="1">
        <v>8341.26</v>
      </c>
      <c r="J303" s="1">
        <v>38673.5</v>
      </c>
      <c r="K303" s="1">
        <v>0</v>
      </c>
      <c r="L303" s="1">
        <f t="shared" si="63"/>
        <v>6057869.1799999997</v>
      </c>
    </row>
    <row r="304" spans="1:12" x14ac:dyDescent="0.2">
      <c r="A304" s="45" t="s">
        <v>0</v>
      </c>
      <c r="B304" s="46"/>
      <c r="C304" s="17">
        <f>SUM(C284:C303)</f>
        <v>103004292.15000001</v>
      </c>
      <c r="D304" s="17">
        <f t="shared" ref="D304:L304" si="64">SUM(D284:D303)</f>
        <v>41217554.999999993</v>
      </c>
      <c r="E304" s="17">
        <f t="shared" si="64"/>
        <v>1820431.8</v>
      </c>
      <c r="F304" s="17">
        <f>SUM(F284:F303)</f>
        <v>4509818.78</v>
      </c>
      <c r="G304" s="17">
        <f>SUM(G284:G303)</f>
        <v>3802484.4800000004</v>
      </c>
      <c r="H304" s="17">
        <f t="shared" si="64"/>
        <v>18814582</v>
      </c>
      <c r="I304" s="17">
        <f t="shared" si="64"/>
        <v>183708.90000000002</v>
      </c>
      <c r="J304" s="17">
        <f t="shared" si="64"/>
        <v>851747.17999999993</v>
      </c>
      <c r="K304" s="17">
        <f t="shared" si="64"/>
        <v>1332.66</v>
      </c>
      <c r="L304" s="17">
        <f t="shared" si="64"/>
        <v>174205952.95000002</v>
      </c>
    </row>
  </sheetData>
  <mergeCells count="125">
    <mergeCell ref="A174:B174"/>
    <mergeCell ref="A178:L178"/>
    <mergeCell ref="A179:L179"/>
    <mergeCell ref="A180:L180"/>
    <mergeCell ref="A182:L182"/>
    <mergeCell ref="A209:B209"/>
    <mergeCell ref="A184:L184"/>
    <mergeCell ref="B186:B188"/>
    <mergeCell ref="C186:C188"/>
    <mergeCell ref="D186:D188"/>
    <mergeCell ref="E186:E188"/>
    <mergeCell ref="F186:F188"/>
    <mergeCell ref="G186:G188"/>
    <mergeCell ref="H186:H188"/>
    <mergeCell ref="I186:I188"/>
    <mergeCell ref="J186:J188"/>
    <mergeCell ref="K186:K188"/>
    <mergeCell ref="L186:L188"/>
    <mergeCell ref="A139:B139"/>
    <mergeCell ref="A143:L143"/>
    <mergeCell ref="A144:L144"/>
    <mergeCell ref="A145:L145"/>
    <mergeCell ref="A147:L147"/>
    <mergeCell ref="A149:L149"/>
    <mergeCell ref="B151:B153"/>
    <mergeCell ref="C151:C153"/>
    <mergeCell ref="D151:D153"/>
    <mergeCell ref="E151:E153"/>
    <mergeCell ref="F151:F153"/>
    <mergeCell ref="G151:G153"/>
    <mergeCell ref="H151:H153"/>
    <mergeCell ref="I151:I153"/>
    <mergeCell ref="J151:J153"/>
    <mergeCell ref="K151:K153"/>
    <mergeCell ref="L151:L153"/>
    <mergeCell ref="A110:F110"/>
    <mergeCell ref="A111:F111"/>
    <mergeCell ref="A112:F112"/>
    <mergeCell ref="A114:F114"/>
    <mergeCell ref="B116:B118"/>
    <mergeCell ref="C116:C118"/>
    <mergeCell ref="D116:D118"/>
    <mergeCell ref="E116:E118"/>
    <mergeCell ref="F116:F118"/>
    <mergeCell ref="L81:L83"/>
    <mergeCell ref="C46:C48"/>
    <mergeCell ref="D46:D48"/>
    <mergeCell ref="E46:E48"/>
    <mergeCell ref="F46:F48"/>
    <mergeCell ref="G46:G48"/>
    <mergeCell ref="H46:H48"/>
    <mergeCell ref="A104:B104"/>
    <mergeCell ref="A80:L80"/>
    <mergeCell ref="A38:L38"/>
    <mergeCell ref="A39:L39"/>
    <mergeCell ref="A40:L40"/>
    <mergeCell ref="L46:L48"/>
    <mergeCell ref="A69:B69"/>
    <mergeCell ref="A73:L73"/>
    <mergeCell ref="A74:L74"/>
    <mergeCell ref="A75:L75"/>
    <mergeCell ref="A77:L77"/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304:B304"/>
    <mergeCell ref="A185:L185"/>
    <mergeCell ref="A271:B271"/>
    <mergeCell ref="A279:L279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B248:B250"/>
    <mergeCell ref="C248:C250"/>
    <mergeCell ref="D248:D250"/>
    <mergeCell ref="E248:E250"/>
    <mergeCell ref="F248:F250"/>
    <mergeCell ref="A215:C215"/>
    <mergeCell ref="A245:F245"/>
    <mergeCell ref="B217:B219"/>
    <mergeCell ref="C217:C219"/>
    <mergeCell ref="A240:B240"/>
    <mergeCell ref="A273:L273"/>
    <mergeCell ref="A274:L274"/>
    <mergeCell ref="A275:L275"/>
    <mergeCell ref="A277:L277"/>
    <mergeCell ref="A42:L42"/>
    <mergeCell ref="A44:L44"/>
    <mergeCell ref="B46:B48"/>
    <mergeCell ref="I46:I48"/>
    <mergeCell ref="J46:J48"/>
    <mergeCell ref="K46:K48"/>
    <mergeCell ref="A79:L79"/>
    <mergeCell ref="B81:B83"/>
    <mergeCell ref="C81:C83"/>
    <mergeCell ref="D81:D83"/>
    <mergeCell ref="E81:E83"/>
    <mergeCell ref="F81:F83"/>
    <mergeCell ref="G81:G83"/>
    <mergeCell ref="H81:H83"/>
    <mergeCell ref="I81:I83"/>
    <mergeCell ref="J81:J83"/>
    <mergeCell ref="K81:K83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</vt:lpstr>
      <vt:lpstr>'2do TRIM'!Área_de_impresión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INGCOORD</cp:lastModifiedBy>
  <cp:lastPrinted>2018-07-12T15:53:10Z</cp:lastPrinted>
  <dcterms:created xsi:type="dcterms:W3CDTF">2003-08-05T00:29:54Z</dcterms:created>
  <dcterms:modified xsi:type="dcterms:W3CDTF">2018-07-12T16:09:11Z</dcterms:modified>
</cp:coreProperties>
</file>